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
    </mc:Choice>
  </mc:AlternateContent>
  <workbookProtection workbookPassword="CA13" lockStructure="1"/>
  <bookViews>
    <workbookView xWindow="0" yWindow="0" windowWidth="28800" windowHeight="12885" tabRatio="696"/>
  </bookViews>
  <sheets>
    <sheet name="Purging Form" sheetId="41" r:id="rId1"/>
    <sheet name="Ballast Log form" sheetId="46" r:id="rId2"/>
    <sheet name="Rules" sheetId="44" r:id="rId3"/>
    <sheet name="Example purging report" sheetId="45" r:id="rId4"/>
    <sheet name="Unit Converter" sheetId="37" r:id="rId5"/>
    <sheet name="Logic" sheetId="43" r:id="rId6"/>
    <sheet name="Company logo" sheetId="47" r:id="rId7"/>
  </sheets>
  <externalReferences>
    <externalReference r:id="rId8"/>
  </externalReferences>
  <definedNames>
    <definedName name="Ballast_Log">'Purging Form'!$W$3</definedName>
    <definedName name="ChiefEngineer" localSheetId="3">'Example purging report'!#REF!</definedName>
    <definedName name="ChiefOfficer" localSheetId="3">'Example purging report'!#REF!</definedName>
    <definedName name="IMO_no" localSheetId="1">'[1]Purging Routine Form'!$L$2</definedName>
    <definedName name="IMO_no" localSheetId="3">'Example purging report'!$N$4</definedName>
    <definedName name="IMO_no">'Purging Form'!$L$2</definedName>
    <definedName name="_xlnm.Print_Area" localSheetId="3">'Example purging report'!$A$1:$X$130</definedName>
    <definedName name="_xlnm.Print_Area" localSheetId="0">'Purging Form'!$A$1:$X$50</definedName>
    <definedName name="PumpMan" localSheetId="3">'Example purging report'!#REF!</definedName>
    <definedName name="Responsible">'Purging Form'!$P$4</definedName>
    <definedName name="Rev_date">'Purging Form'!$X$4</definedName>
    <definedName name="ShipName" localSheetId="1">'[1]Purging Routine Form'!$C$2</definedName>
    <definedName name="ShipName" localSheetId="3">'Example purging report'!$E$4</definedName>
    <definedName name="ShipName">'Purging Form'!$C$2</definedName>
    <definedName name="TableStart" localSheetId="3">'Example purging report'!$A$16</definedName>
    <definedName name="TableStart">'Purging Form'!$A$16</definedName>
    <definedName name="VoyageNo" localSheetId="1">'[1]Purging Routine Form'!$T$2</definedName>
    <definedName name="VoyageNo" localSheetId="3">'Example purging report'!$U$4</definedName>
    <definedName name="VoyageNo">'Purging Form'!$T$2</definedName>
  </definedNames>
  <calcPr calcId="152511"/>
</workbook>
</file>

<file path=xl/calcChain.xml><?xml version="1.0" encoding="utf-8"?>
<calcChain xmlns="http://schemas.openxmlformats.org/spreadsheetml/2006/main">
  <c r="BK17" i="41" l="1"/>
  <c r="BK18" i="41"/>
  <c r="BK19" i="41"/>
  <c r="BK20" i="41"/>
  <c r="BK21" i="41"/>
  <c r="BK22" i="41"/>
  <c r="BK23" i="41"/>
  <c r="BK24" i="41"/>
  <c r="BK25" i="41"/>
  <c r="BK26" i="41"/>
  <c r="BK27" i="41"/>
  <c r="BK28" i="41"/>
  <c r="BK29" i="41"/>
  <c r="BK30" i="41"/>
  <c r="BK31" i="41"/>
  <c r="BK32" i="41"/>
  <c r="BK33" i="41"/>
  <c r="BK34" i="41"/>
  <c r="BK35" i="41"/>
  <c r="BK36" i="41"/>
  <c r="BK37" i="41"/>
  <c r="BK38" i="41"/>
  <c r="BK39" i="41"/>
  <c r="BK40" i="41"/>
  <c r="BK41" i="41"/>
  <c r="BK42" i="41"/>
  <c r="BK43" i="41"/>
  <c r="BK44" i="41"/>
  <c r="BK45" i="41"/>
  <c r="BK46" i="41"/>
  <c r="BK47" i="41"/>
  <c r="BK48" i="41"/>
  <c r="BK49" i="41"/>
  <c r="BK50" i="41"/>
  <c r="BK51" i="41"/>
  <c r="BK52" i="41"/>
  <c r="BK53" i="41"/>
  <c r="BK54" i="41"/>
  <c r="BK55" i="41"/>
  <c r="BK56" i="41"/>
  <c r="BK57" i="41"/>
  <c r="BK58" i="41"/>
  <c r="BK59" i="41"/>
  <c r="BK60" i="41"/>
  <c r="BK61" i="41"/>
  <c r="BK62" i="41"/>
  <c r="BK63" i="41"/>
  <c r="BK64" i="41"/>
  <c r="BK65" i="41"/>
  <c r="BK66" i="41"/>
  <c r="BK67" i="41"/>
  <c r="BK68" i="41"/>
  <c r="BK69" i="41"/>
  <c r="BK70" i="41"/>
  <c r="BK71" i="41"/>
  <c r="BK72" i="41"/>
  <c r="BK73" i="41"/>
  <c r="BK74" i="41"/>
  <c r="BK75" i="41"/>
  <c r="BK76" i="41"/>
  <c r="BK77" i="41"/>
  <c r="BK78" i="41"/>
  <c r="BK79" i="41"/>
  <c r="BK80" i="41"/>
  <c r="BK81" i="41"/>
  <c r="BK82" i="41"/>
  <c r="BK83" i="41"/>
  <c r="BK84" i="41"/>
  <c r="BK85" i="41"/>
  <c r="BK86" i="41"/>
  <c r="BK87" i="41"/>
  <c r="BK88" i="41"/>
  <c r="BK89" i="41"/>
  <c r="BK90" i="41"/>
  <c r="BK91" i="41"/>
  <c r="BK92" i="41"/>
  <c r="BK93" i="41"/>
  <c r="BK94" i="41"/>
  <c r="BK95" i="41"/>
  <c r="BK96" i="41"/>
  <c r="BK97" i="41"/>
  <c r="BK98" i="41"/>
  <c r="BK99" i="41"/>
  <c r="BK100" i="41"/>
  <c r="BK101" i="41"/>
  <c r="BK102" i="41"/>
  <c r="BK103" i="41"/>
  <c r="BK104" i="41"/>
  <c r="BK105" i="41"/>
  <c r="BK106" i="41"/>
  <c r="BK107" i="41"/>
  <c r="BK108" i="41"/>
  <c r="BK109" i="41"/>
  <c r="BK110" i="41"/>
  <c r="BK111" i="41"/>
  <c r="BK112" i="41"/>
  <c r="BK113" i="41"/>
  <c r="BK114" i="41"/>
  <c r="BK115" i="41"/>
  <c r="BK116" i="41"/>
  <c r="BK117" i="41"/>
  <c r="BK118" i="41"/>
  <c r="BK119" i="41"/>
  <c r="BK120" i="41"/>
  <c r="BK121" i="41"/>
  <c r="BK122" i="41"/>
  <c r="BK123" i="41"/>
  <c r="BK124" i="41"/>
  <c r="BK125" i="41"/>
  <c r="BK126" i="41"/>
  <c r="BK127" i="41"/>
  <c r="BK128" i="41"/>
  <c r="BK129" i="41"/>
  <c r="BK130" i="41"/>
  <c r="BK16" i="41"/>
  <c r="AS17" i="41" l="1"/>
  <c r="AT17" i="41"/>
  <c r="AU17" i="41"/>
  <c r="AV17" i="41"/>
  <c r="AX17" i="41"/>
  <c r="AY17" i="41"/>
  <c r="AZ17" i="41"/>
  <c r="BA17" i="41"/>
  <c r="BB17" i="41"/>
  <c r="BC17" i="41"/>
  <c r="BD17" i="41"/>
  <c r="BE17" i="41"/>
  <c r="BF17" i="41"/>
  <c r="BG17" i="41"/>
  <c r="BH17" i="41"/>
  <c r="BI17" i="41"/>
  <c r="BJ17" i="41"/>
  <c r="BL17" i="41"/>
  <c r="BM17" i="41"/>
  <c r="BN17" i="41"/>
  <c r="BO17" i="41"/>
  <c r="BP17" i="41"/>
  <c r="BQ17" i="41"/>
  <c r="BR17" i="41"/>
  <c r="BS17" i="41"/>
  <c r="BT17" i="41"/>
  <c r="BU17" i="41"/>
  <c r="BV17" i="41"/>
  <c r="BW17" i="41"/>
  <c r="BX17" i="41"/>
  <c r="BY17" i="41"/>
  <c r="BZ17" i="41"/>
  <c r="CA17" i="41"/>
  <c r="AS18" i="41"/>
  <c r="AT18" i="41"/>
  <c r="AU18" i="41"/>
  <c r="AV18" i="41"/>
  <c r="AX18" i="41"/>
  <c r="AY18" i="41"/>
  <c r="AZ18" i="41"/>
  <c r="BA18" i="41"/>
  <c r="BB18" i="41"/>
  <c r="BC18" i="41"/>
  <c r="BD18" i="41"/>
  <c r="BE18" i="41"/>
  <c r="BF18" i="41"/>
  <c r="BG18" i="41"/>
  <c r="BH18" i="41"/>
  <c r="BI18" i="41"/>
  <c r="BJ18" i="41"/>
  <c r="BL18" i="41"/>
  <c r="BM18" i="41"/>
  <c r="BN18" i="41"/>
  <c r="BO18" i="41"/>
  <c r="BP18" i="41"/>
  <c r="BQ18" i="41"/>
  <c r="BR18" i="41"/>
  <c r="BS18" i="41"/>
  <c r="BT18" i="41"/>
  <c r="BU18" i="41"/>
  <c r="BV18" i="41"/>
  <c r="BW18" i="41"/>
  <c r="BX18" i="41"/>
  <c r="BY18" i="41"/>
  <c r="BZ18" i="41"/>
  <c r="CA18" i="41"/>
  <c r="AS19" i="41"/>
  <c r="AT19" i="41"/>
  <c r="AU19" i="41"/>
  <c r="AV19" i="41"/>
  <c r="AX19" i="41"/>
  <c r="AY19" i="41"/>
  <c r="AZ19" i="41"/>
  <c r="BA19" i="41"/>
  <c r="BB19" i="41"/>
  <c r="BC19" i="41"/>
  <c r="BD19" i="41"/>
  <c r="BE19" i="41"/>
  <c r="BF19" i="41"/>
  <c r="BG19" i="41"/>
  <c r="BH19" i="41"/>
  <c r="BI19" i="41"/>
  <c r="BJ19" i="41"/>
  <c r="BL19" i="41"/>
  <c r="BM19" i="41"/>
  <c r="BN19" i="41"/>
  <c r="BO19" i="41"/>
  <c r="BP19" i="41"/>
  <c r="BQ19" i="41"/>
  <c r="BR19" i="41"/>
  <c r="BS19" i="41"/>
  <c r="BT19" i="41"/>
  <c r="BU19" i="41"/>
  <c r="BV19" i="41"/>
  <c r="BW19" i="41"/>
  <c r="BX19" i="41"/>
  <c r="BY19" i="41"/>
  <c r="BZ19" i="41"/>
  <c r="CA19" i="41"/>
  <c r="AS20" i="41"/>
  <c r="AT20" i="41"/>
  <c r="AU20" i="41"/>
  <c r="AV20" i="41"/>
  <c r="AX20" i="41"/>
  <c r="AY20" i="41"/>
  <c r="AZ20" i="41"/>
  <c r="BA20" i="41"/>
  <c r="BB20" i="41"/>
  <c r="BC20" i="41"/>
  <c r="BD20" i="41"/>
  <c r="BE20" i="41"/>
  <c r="BF20" i="41"/>
  <c r="BG20" i="41"/>
  <c r="BH20" i="41"/>
  <c r="BI20" i="41"/>
  <c r="BJ20" i="41"/>
  <c r="BL20" i="41"/>
  <c r="BM20" i="41"/>
  <c r="BN20" i="41"/>
  <c r="BO20" i="41"/>
  <c r="BP20" i="41"/>
  <c r="BQ20" i="41"/>
  <c r="BR20" i="41"/>
  <c r="BS20" i="41"/>
  <c r="BT20" i="41"/>
  <c r="BU20" i="41"/>
  <c r="BV20" i="41"/>
  <c r="BW20" i="41"/>
  <c r="BX20" i="41"/>
  <c r="BY20" i="41"/>
  <c r="BZ20" i="41"/>
  <c r="CA20" i="41"/>
  <c r="AS21" i="41"/>
  <c r="AT21" i="41"/>
  <c r="AU21" i="41"/>
  <c r="AV21" i="41"/>
  <c r="AX21" i="41"/>
  <c r="AY21" i="41"/>
  <c r="AZ21" i="41"/>
  <c r="BA21" i="41"/>
  <c r="BB21" i="41"/>
  <c r="BC21" i="41"/>
  <c r="BD21" i="41"/>
  <c r="BE21" i="41"/>
  <c r="BF21" i="41"/>
  <c r="BG21" i="41"/>
  <c r="BH21" i="41"/>
  <c r="BI21" i="41"/>
  <c r="BJ21" i="41"/>
  <c r="BL21" i="41"/>
  <c r="BM21" i="41"/>
  <c r="BN21" i="41"/>
  <c r="BO21" i="41"/>
  <c r="BP21" i="41"/>
  <c r="BQ21" i="41"/>
  <c r="BR21" i="41"/>
  <c r="BS21" i="41"/>
  <c r="BT21" i="41"/>
  <c r="BU21" i="41"/>
  <c r="BV21" i="41"/>
  <c r="BW21" i="41"/>
  <c r="BX21" i="41"/>
  <c r="BY21" i="41"/>
  <c r="BZ21" i="41"/>
  <c r="CA21" i="41"/>
  <c r="AS22" i="41"/>
  <c r="AT22" i="41"/>
  <c r="AU22" i="41"/>
  <c r="AV22" i="41"/>
  <c r="AX22" i="41"/>
  <c r="AY22" i="41"/>
  <c r="AZ22" i="41"/>
  <c r="BA22" i="41"/>
  <c r="BB22" i="41"/>
  <c r="BC22" i="41"/>
  <c r="BD22" i="41"/>
  <c r="BE22" i="41"/>
  <c r="BF22" i="41"/>
  <c r="BG22" i="41"/>
  <c r="BH22" i="41"/>
  <c r="BI22" i="41"/>
  <c r="BJ22" i="41"/>
  <c r="BL22" i="41"/>
  <c r="BM22" i="41"/>
  <c r="BN22" i="41"/>
  <c r="BO22" i="41"/>
  <c r="BP22" i="41"/>
  <c r="BQ22" i="41"/>
  <c r="BR22" i="41"/>
  <c r="BS22" i="41"/>
  <c r="BT22" i="41"/>
  <c r="BU22" i="41"/>
  <c r="BV22" i="41"/>
  <c r="BW22" i="41"/>
  <c r="BX22" i="41"/>
  <c r="BY22" i="41"/>
  <c r="BZ22" i="41"/>
  <c r="CA22" i="41"/>
  <c r="AS23" i="41"/>
  <c r="AT23" i="41"/>
  <c r="AU23" i="41"/>
  <c r="AV23" i="41"/>
  <c r="AX23" i="41"/>
  <c r="AY23" i="41"/>
  <c r="AZ23" i="41"/>
  <c r="BA23" i="41"/>
  <c r="BB23" i="41"/>
  <c r="BC23" i="41"/>
  <c r="BD23" i="41"/>
  <c r="BE23" i="41"/>
  <c r="BF23" i="41"/>
  <c r="BG23" i="41"/>
  <c r="BH23" i="41"/>
  <c r="BI23" i="41"/>
  <c r="BJ23" i="41"/>
  <c r="BL23" i="41"/>
  <c r="BM23" i="41"/>
  <c r="BN23" i="41"/>
  <c r="BO23" i="41"/>
  <c r="BP23" i="41"/>
  <c r="BQ23" i="41"/>
  <c r="BR23" i="41"/>
  <c r="BS23" i="41"/>
  <c r="BT23" i="41"/>
  <c r="BU23" i="41"/>
  <c r="BV23" i="41"/>
  <c r="BW23" i="41"/>
  <c r="BX23" i="41"/>
  <c r="BY23" i="41"/>
  <c r="BZ23" i="41"/>
  <c r="CA23" i="41"/>
  <c r="AS24" i="41"/>
  <c r="AT24" i="41"/>
  <c r="AU24" i="41"/>
  <c r="AV24" i="41"/>
  <c r="AX24" i="41"/>
  <c r="AY24" i="41"/>
  <c r="AZ24" i="41"/>
  <c r="BA24" i="41"/>
  <c r="BB24" i="41"/>
  <c r="BC24" i="41"/>
  <c r="BD24" i="41"/>
  <c r="BE24" i="41"/>
  <c r="BF24" i="41"/>
  <c r="BG24" i="41"/>
  <c r="BH24" i="41"/>
  <c r="BI24" i="41"/>
  <c r="BJ24" i="41"/>
  <c r="BL24" i="41"/>
  <c r="BM24" i="41"/>
  <c r="BN24" i="41"/>
  <c r="BO24" i="41"/>
  <c r="BP24" i="41"/>
  <c r="BQ24" i="41"/>
  <c r="BR24" i="41"/>
  <c r="BS24" i="41"/>
  <c r="BT24" i="41"/>
  <c r="BU24" i="41"/>
  <c r="BV24" i="41"/>
  <c r="BW24" i="41"/>
  <c r="BX24" i="41"/>
  <c r="BY24" i="41"/>
  <c r="BZ24" i="41"/>
  <c r="CA24" i="41"/>
  <c r="AS25" i="41"/>
  <c r="AT25" i="41"/>
  <c r="AU25" i="41"/>
  <c r="AV25" i="41"/>
  <c r="AX25" i="41"/>
  <c r="AY25" i="41"/>
  <c r="AZ25" i="41"/>
  <c r="BA25" i="41"/>
  <c r="BB25" i="41"/>
  <c r="BC25" i="41"/>
  <c r="BD25" i="41"/>
  <c r="BE25" i="41"/>
  <c r="BF25" i="41"/>
  <c r="BG25" i="41"/>
  <c r="BH25" i="41"/>
  <c r="BI25" i="41"/>
  <c r="BJ25" i="41"/>
  <c r="BL25" i="41"/>
  <c r="BM25" i="41"/>
  <c r="BN25" i="41"/>
  <c r="BO25" i="41"/>
  <c r="BP25" i="41"/>
  <c r="BQ25" i="41"/>
  <c r="BR25" i="41"/>
  <c r="BS25" i="41"/>
  <c r="BT25" i="41"/>
  <c r="BU25" i="41"/>
  <c r="BV25" i="41"/>
  <c r="BW25" i="41"/>
  <c r="BX25" i="41"/>
  <c r="BY25" i="41"/>
  <c r="BZ25" i="41"/>
  <c r="CA25" i="41"/>
  <c r="AS26" i="41"/>
  <c r="AT26" i="41"/>
  <c r="AU26" i="41"/>
  <c r="AV26" i="41"/>
  <c r="AX26" i="41"/>
  <c r="AY26" i="41"/>
  <c r="AZ26" i="41"/>
  <c r="BA26" i="41"/>
  <c r="BB26" i="41"/>
  <c r="BC26" i="41"/>
  <c r="BD26" i="41"/>
  <c r="BE26" i="41"/>
  <c r="BF26" i="41"/>
  <c r="BG26" i="41"/>
  <c r="BH26" i="41"/>
  <c r="BI26" i="41"/>
  <c r="BJ26" i="41"/>
  <c r="BL26" i="41"/>
  <c r="BM26" i="41"/>
  <c r="BN26" i="41"/>
  <c r="BO26" i="41"/>
  <c r="BP26" i="41"/>
  <c r="BQ26" i="41"/>
  <c r="BR26" i="41"/>
  <c r="BS26" i="41"/>
  <c r="BT26" i="41"/>
  <c r="BU26" i="41"/>
  <c r="BV26" i="41"/>
  <c r="BW26" i="41"/>
  <c r="BX26" i="41"/>
  <c r="BY26" i="41"/>
  <c r="BZ26" i="41"/>
  <c r="CA26" i="41"/>
  <c r="AS27" i="41"/>
  <c r="AT27" i="41"/>
  <c r="AU27" i="41"/>
  <c r="AV27" i="41"/>
  <c r="AX27" i="41"/>
  <c r="AY27" i="41"/>
  <c r="AZ27" i="41"/>
  <c r="BA27" i="41"/>
  <c r="BB27" i="41"/>
  <c r="BC27" i="41"/>
  <c r="BD27" i="41"/>
  <c r="BE27" i="41"/>
  <c r="BF27" i="41"/>
  <c r="BG27" i="41"/>
  <c r="BH27" i="41"/>
  <c r="BI27" i="41"/>
  <c r="BJ27" i="41"/>
  <c r="BL27" i="41"/>
  <c r="BM27" i="41"/>
  <c r="BN27" i="41"/>
  <c r="BO27" i="41"/>
  <c r="BP27" i="41"/>
  <c r="BQ27" i="41"/>
  <c r="BR27" i="41"/>
  <c r="BS27" i="41"/>
  <c r="BT27" i="41"/>
  <c r="BU27" i="41"/>
  <c r="BV27" i="41"/>
  <c r="BW27" i="41"/>
  <c r="BX27" i="41"/>
  <c r="BY27" i="41"/>
  <c r="BZ27" i="41"/>
  <c r="CA27" i="41"/>
  <c r="AS28" i="41"/>
  <c r="AT28" i="41"/>
  <c r="AU28" i="41"/>
  <c r="AV28" i="41"/>
  <c r="AX28" i="41"/>
  <c r="AY28" i="41"/>
  <c r="AZ28" i="41"/>
  <c r="BA28" i="41"/>
  <c r="BB28" i="41"/>
  <c r="BC28" i="41"/>
  <c r="BD28" i="41"/>
  <c r="BE28" i="41"/>
  <c r="BF28" i="41"/>
  <c r="BG28" i="41"/>
  <c r="BH28" i="41"/>
  <c r="BI28" i="41"/>
  <c r="BJ28" i="41"/>
  <c r="BL28" i="41"/>
  <c r="BM28" i="41"/>
  <c r="BN28" i="41"/>
  <c r="BO28" i="41"/>
  <c r="BP28" i="41"/>
  <c r="BQ28" i="41"/>
  <c r="BR28" i="41"/>
  <c r="BS28" i="41"/>
  <c r="BT28" i="41"/>
  <c r="BU28" i="41"/>
  <c r="BV28" i="41"/>
  <c r="BW28" i="41"/>
  <c r="BX28" i="41"/>
  <c r="BY28" i="41"/>
  <c r="BZ28" i="41"/>
  <c r="CA28" i="41"/>
  <c r="AS29" i="41"/>
  <c r="AT29" i="41"/>
  <c r="AU29" i="41"/>
  <c r="AV29" i="41"/>
  <c r="AX29" i="41"/>
  <c r="AY29" i="41"/>
  <c r="AZ29" i="41"/>
  <c r="BA29" i="41"/>
  <c r="BB29" i="41"/>
  <c r="BC29" i="41"/>
  <c r="BD29" i="41"/>
  <c r="BE29" i="41"/>
  <c r="BF29" i="41"/>
  <c r="BG29" i="41"/>
  <c r="BH29" i="41"/>
  <c r="BI29" i="41"/>
  <c r="BJ29" i="41"/>
  <c r="BL29" i="41"/>
  <c r="BM29" i="41"/>
  <c r="BN29" i="41"/>
  <c r="BO29" i="41"/>
  <c r="BP29" i="41"/>
  <c r="BQ29" i="41"/>
  <c r="BR29" i="41"/>
  <c r="BS29" i="41"/>
  <c r="BT29" i="41"/>
  <c r="BU29" i="41"/>
  <c r="BV29" i="41"/>
  <c r="BW29" i="41"/>
  <c r="BX29" i="41"/>
  <c r="BY29" i="41"/>
  <c r="BZ29" i="41"/>
  <c r="CA29" i="41"/>
  <c r="AS30" i="41"/>
  <c r="AT30" i="41"/>
  <c r="AU30" i="41"/>
  <c r="AV30" i="41"/>
  <c r="AX30" i="41"/>
  <c r="AY30" i="41"/>
  <c r="AZ30" i="41"/>
  <c r="BA30" i="41"/>
  <c r="BB30" i="41"/>
  <c r="BC30" i="41"/>
  <c r="BD30" i="41"/>
  <c r="BE30" i="41"/>
  <c r="BF30" i="41"/>
  <c r="BG30" i="41"/>
  <c r="BH30" i="41"/>
  <c r="BI30" i="41"/>
  <c r="BJ30" i="41"/>
  <c r="BL30" i="41"/>
  <c r="BM30" i="41"/>
  <c r="BN30" i="41"/>
  <c r="BO30" i="41"/>
  <c r="BP30" i="41"/>
  <c r="BQ30" i="41"/>
  <c r="BR30" i="41"/>
  <c r="BS30" i="41"/>
  <c r="BT30" i="41"/>
  <c r="BU30" i="41"/>
  <c r="BV30" i="41"/>
  <c r="BW30" i="41"/>
  <c r="BX30" i="41"/>
  <c r="BY30" i="41"/>
  <c r="BZ30" i="41"/>
  <c r="CA30" i="41"/>
  <c r="AR31" i="41"/>
  <c r="AS31" i="41"/>
  <c r="AT31" i="41"/>
  <c r="AU31" i="41"/>
  <c r="AV31" i="41"/>
  <c r="AW31" i="41"/>
  <c r="AX31" i="41"/>
  <c r="AY31" i="41"/>
  <c r="AZ31" i="41"/>
  <c r="BA31" i="41"/>
  <c r="BB31" i="41"/>
  <c r="BC31" i="41"/>
  <c r="BD31" i="41"/>
  <c r="BE31" i="41"/>
  <c r="BF31" i="41"/>
  <c r="BG31" i="41"/>
  <c r="BH31" i="41"/>
  <c r="BI31" i="41"/>
  <c r="BJ31" i="41"/>
  <c r="BL31" i="41"/>
  <c r="BM31" i="41"/>
  <c r="BN31" i="41"/>
  <c r="BO31" i="41"/>
  <c r="BP31" i="41"/>
  <c r="BQ31" i="41"/>
  <c r="BR31" i="41"/>
  <c r="BS31" i="41"/>
  <c r="BT31" i="41"/>
  <c r="BU31" i="41"/>
  <c r="BV31" i="41"/>
  <c r="BW31" i="41"/>
  <c r="BX31" i="41"/>
  <c r="BY31" i="41"/>
  <c r="BZ31" i="41"/>
  <c r="CA31" i="41"/>
  <c r="AR32" i="41"/>
  <c r="AS32" i="41"/>
  <c r="AT32" i="41"/>
  <c r="AU32" i="41"/>
  <c r="AV32" i="41"/>
  <c r="AW32" i="41"/>
  <c r="AX32" i="41"/>
  <c r="AY32" i="41"/>
  <c r="AZ32" i="41"/>
  <c r="BA32" i="41"/>
  <c r="BB32" i="41"/>
  <c r="BC32" i="41"/>
  <c r="BD32" i="41"/>
  <c r="BE32" i="41"/>
  <c r="BF32" i="41"/>
  <c r="BG32" i="41"/>
  <c r="BH32" i="41"/>
  <c r="BI32" i="41"/>
  <c r="BJ32" i="41"/>
  <c r="BL32" i="41"/>
  <c r="BM32" i="41"/>
  <c r="BN32" i="41"/>
  <c r="BO32" i="41"/>
  <c r="BP32" i="41"/>
  <c r="BQ32" i="41"/>
  <c r="BR32" i="41"/>
  <c r="BS32" i="41"/>
  <c r="BT32" i="41"/>
  <c r="BU32" i="41"/>
  <c r="BV32" i="41"/>
  <c r="BW32" i="41"/>
  <c r="BX32" i="41"/>
  <c r="BY32" i="41"/>
  <c r="BZ32" i="41"/>
  <c r="CA32" i="41"/>
  <c r="AR33" i="41"/>
  <c r="AS33" i="41"/>
  <c r="AT33" i="41"/>
  <c r="AU33" i="41"/>
  <c r="AV33" i="41"/>
  <c r="AW33" i="41"/>
  <c r="AX33" i="41"/>
  <c r="AY33" i="41"/>
  <c r="AZ33" i="41"/>
  <c r="BA33" i="41"/>
  <c r="BB33" i="41"/>
  <c r="BC33" i="41"/>
  <c r="BD33" i="41"/>
  <c r="BE33" i="41"/>
  <c r="BF33" i="41"/>
  <c r="BG33" i="41"/>
  <c r="BH33" i="41"/>
  <c r="BI33" i="41"/>
  <c r="BJ33" i="41"/>
  <c r="BL33" i="41"/>
  <c r="BM33" i="41"/>
  <c r="BN33" i="41"/>
  <c r="BO33" i="41"/>
  <c r="BP33" i="41"/>
  <c r="BQ33" i="41"/>
  <c r="BR33" i="41"/>
  <c r="BS33" i="41"/>
  <c r="BT33" i="41"/>
  <c r="BU33" i="41"/>
  <c r="BV33" i="41"/>
  <c r="BW33" i="41"/>
  <c r="BX33" i="41"/>
  <c r="BY33" i="41"/>
  <c r="BZ33" i="41"/>
  <c r="CA33" i="41"/>
  <c r="AR34" i="41"/>
  <c r="AS34" i="41"/>
  <c r="AT34" i="41"/>
  <c r="AU34" i="41"/>
  <c r="AV34" i="41"/>
  <c r="AW34" i="41"/>
  <c r="AX34" i="41"/>
  <c r="AY34" i="41"/>
  <c r="AZ34" i="41"/>
  <c r="BA34" i="41"/>
  <c r="BB34" i="41"/>
  <c r="BC34" i="41"/>
  <c r="BD34" i="41"/>
  <c r="BE34" i="41"/>
  <c r="BF34" i="41"/>
  <c r="BG34" i="41"/>
  <c r="BH34" i="41"/>
  <c r="BI34" i="41"/>
  <c r="BJ34" i="41"/>
  <c r="BL34" i="41"/>
  <c r="BM34" i="41"/>
  <c r="BN34" i="41"/>
  <c r="BO34" i="41"/>
  <c r="BP34" i="41"/>
  <c r="BQ34" i="41"/>
  <c r="BR34" i="41"/>
  <c r="BS34" i="41"/>
  <c r="BT34" i="41"/>
  <c r="BU34" i="41"/>
  <c r="BV34" i="41"/>
  <c r="BW34" i="41"/>
  <c r="BX34" i="41"/>
  <c r="BY34" i="41"/>
  <c r="BZ34" i="41"/>
  <c r="CA34" i="41"/>
  <c r="AR35" i="41"/>
  <c r="AS35" i="41"/>
  <c r="AT35" i="41"/>
  <c r="AU35" i="41"/>
  <c r="AV35" i="41"/>
  <c r="AW35" i="41"/>
  <c r="AX35" i="41"/>
  <c r="AY35" i="41"/>
  <c r="AZ35" i="41"/>
  <c r="BA35" i="41"/>
  <c r="BB35" i="41"/>
  <c r="BC35" i="41"/>
  <c r="BD35" i="41"/>
  <c r="BE35" i="41"/>
  <c r="BF35" i="41"/>
  <c r="BG35" i="41"/>
  <c r="BH35" i="41"/>
  <c r="BI35" i="41"/>
  <c r="BJ35" i="41"/>
  <c r="BL35" i="41"/>
  <c r="BM35" i="41"/>
  <c r="BN35" i="41"/>
  <c r="BO35" i="41"/>
  <c r="BP35" i="41"/>
  <c r="BQ35" i="41"/>
  <c r="BR35" i="41"/>
  <c r="BS35" i="41"/>
  <c r="BT35" i="41"/>
  <c r="BU35" i="41"/>
  <c r="BV35" i="41"/>
  <c r="BW35" i="41"/>
  <c r="BX35" i="41"/>
  <c r="BY35" i="41"/>
  <c r="BZ35" i="41"/>
  <c r="CA35" i="41"/>
  <c r="AR36" i="41"/>
  <c r="AS36" i="41"/>
  <c r="AT36" i="41"/>
  <c r="AU36" i="41"/>
  <c r="AV36" i="41"/>
  <c r="AW36" i="41"/>
  <c r="AX36" i="41"/>
  <c r="AY36" i="41"/>
  <c r="AZ36" i="41"/>
  <c r="BA36" i="41"/>
  <c r="BB36" i="41"/>
  <c r="BC36" i="41"/>
  <c r="BD36" i="41"/>
  <c r="BE36" i="41"/>
  <c r="BF36" i="41"/>
  <c r="BG36" i="41"/>
  <c r="BH36" i="41"/>
  <c r="BI36" i="41"/>
  <c r="BJ36" i="41"/>
  <c r="BL36" i="41"/>
  <c r="BM36" i="41"/>
  <c r="BN36" i="41"/>
  <c r="BO36" i="41"/>
  <c r="BP36" i="41"/>
  <c r="BQ36" i="41"/>
  <c r="BR36" i="41"/>
  <c r="BS36" i="41"/>
  <c r="BT36" i="41"/>
  <c r="BU36" i="41"/>
  <c r="BV36" i="41"/>
  <c r="BW36" i="41"/>
  <c r="BX36" i="41"/>
  <c r="BY36" i="41"/>
  <c r="BZ36" i="41"/>
  <c r="CA36" i="41"/>
  <c r="AR37" i="41"/>
  <c r="AS37" i="41"/>
  <c r="AT37" i="41"/>
  <c r="AU37" i="41"/>
  <c r="AV37" i="41"/>
  <c r="AW37" i="41"/>
  <c r="AX37" i="41"/>
  <c r="AY37" i="41"/>
  <c r="AZ37" i="41"/>
  <c r="BA37" i="41"/>
  <c r="BB37" i="41"/>
  <c r="BC37" i="41"/>
  <c r="BD37" i="41"/>
  <c r="BE37" i="41"/>
  <c r="BF37" i="41"/>
  <c r="BG37" i="41"/>
  <c r="BH37" i="41"/>
  <c r="BI37" i="41"/>
  <c r="BJ37" i="41"/>
  <c r="BL37" i="41"/>
  <c r="BM37" i="41"/>
  <c r="BN37" i="41"/>
  <c r="BO37" i="41"/>
  <c r="BP37" i="41"/>
  <c r="BQ37" i="41"/>
  <c r="BR37" i="41"/>
  <c r="BS37" i="41"/>
  <c r="BT37" i="41"/>
  <c r="BU37" i="41"/>
  <c r="BV37" i="41"/>
  <c r="BW37" i="41"/>
  <c r="BX37" i="41"/>
  <c r="BY37" i="41"/>
  <c r="BZ37" i="41"/>
  <c r="CA37" i="41"/>
  <c r="AR38" i="41"/>
  <c r="AS38" i="41"/>
  <c r="AT38" i="41"/>
  <c r="AU38" i="41"/>
  <c r="AV38" i="41"/>
  <c r="AW38" i="41"/>
  <c r="AX38" i="41"/>
  <c r="AY38" i="41"/>
  <c r="AZ38" i="41"/>
  <c r="BA38" i="41"/>
  <c r="BB38" i="41"/>
  <c r="BC38" i="41"/>
  <c r="BD38" i="41"/>
  <c r="BE38" i="41"/>
  <c r="BF38" i="41"/>
  <c r="BG38" i="41"/>
  <c r="BH38" i="41"/>
  <c r="BI38" i="41"/>
  <c r="BJ38" i="41"/>
  <c r="BL38" i="41"/>
  <c r="BM38" i="41"/>
  <c r="BN38" i="41"/>
  <c r="BO38" i="41"/>
  <c r="BP38" i="41"/>
  <c r="BQ38" i="41"/>
  <c r="BR38" i="41"/>
  <c r="BS38" i="41"/>
  <c r="BT38" i="41"/>
  <c r="BU38" i="41"/>
  <c r="BV38" i="41"/>
  <c r="BW38" i="41"/>
  <c r="BX38" i="41"/>
  <c r="BY38" i="41"/>
  <c r="BZ38" i="41"/>
  <c r="CA38" i="41"/>
  <c r="AR39" i="41"/>
  <c r="AS39" i="41"/>
  <c r="AT39" i="41"/>
  <c r="AU39" i="41"/>
  <c r="AV39" i="41"/>
  <c r="AW39" i="41"/>
  <c r="AX39" i="41"/>
  <c r="AY39" i="41"/>
  <c r="AZ39" i="41"/>
  <c r="BA39" i="41"/>
  <c r="BB39" i="41"/>
  <c r="BC39" i="41"/>
  <c r="BD39" i="41"/>
  <c r="BE39" i="41"/>
  <c r="BF39" i="41"/>
  <c r="BG39" i="41"/>
  <c r="BH39" i="41"/>
  <c r="BI39" i="41"/>
  <c r="BJ39" i="41"/>
  <c r="BL39" i="41"/>
  <c r="BM39" i="41"/>
  <c r="BN39" i="41"/>
  <c r="BO39" i="41"/>
  <c r="BP39" i="41"/>
  <c r="BQ39" i="41"/>
  <c r="BR39" i="41"/>
  <c r="BS39" i="41"/>
  <c r="BT39" i="41"/>
  <c r="BU39" i="41"/>
  <c r="BV39" i="41"/>
  <c r="BW39" i="41"/>
  <c r="BX39" i="41"/>
  <c r="BY39" i="41"/>
  <c r="BZ39" i="41"/>
  <c r="CA39" i="41"/>
  <c r="AR40" i="41"/>
  <c r="AS40" i="41"/>
  <c r="AT40" i="41"/>
  <c r="AU40" i="41"/>
  <c r="AV40" i="41"/>
  <c r="AW40" i="41"/>
  <c r="AX40" i="41"/>
  <c r="AY40" i="41"/>
  <c r="AZ40" i="41"/>
  <c r="BA40" i="41"/>
  <c r="BB40" i="41"/>
  <c r="BC40" i="41"/>
  <c r="BD40" i="41"/>
  <c r="BE40" i="41"/>
  <c r="BF40" i="41"/>
  <c r="BG40" i="41"/>
  <c r="BH40" i="41"/>
  <c r="BI40" i="41"/>
  <c r="BJ40" i="41"/>
  <c r="BL40" i="41"/>
  <c r="BM40" i="41"/>
  <c r="BN40" i="41"/>
  <c r="BO40" i="41"/>
  <c r="BP40" i="41"/>
  <c r="BQ40" i="41"/>
  <c r="BR40" i="41"/>
  <c r="BS40" i="41"/>
  <c r="BT40" i="41"/>
  <c r="BU40" i="41"/>
  <c r="BV40" i="41"/>
  <c r="BW40" i="41"/>
  <c r="BX40" i="41"/>
  <c r="BY40" i="41"/>
  <c r="BZ40" i="41"/>
  <c r="CA40" i="41"/>
  <c r="AR41" i="41"/>
  <c r="AS41" i="41"/>
  <c r="AT41" i="41"/>
  <c r="AU41" i="41"/>
  <c r="AV41" i="41"/>
  <c r="AW41" i="41"/>
  <c r="AX41" i="41"/>
  <c r="AY41" i="41"/>
  <c r="AZ41" i="41"/>
  <c r="BA41" i="41"/>
  <c r="BB41" i="41"/>
  <c r="BC41" i="41"/>
  <c r="BD41" i="41"/>
  <c r="BE41" i="41"/>
  <c r="BF41" i="41"/>
  <c r="BG41" i="41"/>
  <c r="BH41" i="41"/>
  <c r="BI41" i="41"/>
  <c r="BJ41" i="41"/>
  <c r="BL41" i="41"/>
  <c r="BM41" i="41"/>
  <c r="BN41" i="41"/>
  <c r="BO41" i="41"/>
  <c r="BP41" i="41"/>
  <c r="BQ41" i="41"/>
  <c r="BR41" i="41"/>
  <c r="BS41" i="41"/>
  <c r="BT41" i="41"/>
  <c r="BU41" i="41"/>
  <c r="BV41" i="41"/>
  <c r="BW41" i="41"/>
  <c r="BX41" i="41"/>
  <c r="BY41" i="41"/>
  <c r="BZ41" i="41"/>
  <c r="CA41" i="41"/>
  <c r="AR42" i="41"/>
  <c r="AS42" i="41"/>
  <c r="AT42" i="41"/>
  <c r="AU42" i="41"/>
  <c r="AV42" i="41"/>
  <c r="AW42" i="41"/>
  <c r="AX42" i="41"/>
  <c r="AY42" i="41"/>
  <c r="AZ42" i="41"/>
  <c r="BA42" i="41"/>
  <c r="BB42" i="41"/>
  <c r="BC42" i="41"/>
  <c r="BD42" i="41"/>
  <c r="BE42" i="41"/>
  <c r="BF42" i="41"/>
  <c r="BG42" i="41"/>
  <c r="BH42" i="41"/>
  <c r="BI42" i="41"/>
  <c r="BJ42" i="41"/>
  <c r="BL42" i="41"/>
  <c r="BM42" i="41"/>
  <c r="BN42" i="41"/>
  <c r="BO42" i="41"/>
  <c r="BP42" i="41"/>
  <c r="BQ42" i="41"/>
  <c r="BR42" i="41"/>
  <c r="BS42" i="41"/>
  <c r="BT42" i="41"/>
  <c r="BU42" i="41"/>
  <c r="BV42" i="41"/>
  <c r="BW42" i="41"/>
  <c r="BX42" i="41"/>
  <c r="BY42" i="41"/>
  <c r="BZ42" i="41"/>
  <c r="CA42" i="41"/>
  <c r="AR43" i="41"/>
  <c r="AS43" i="41"/>
  <c r="AT43" i="41"/>
  <c r="AU43" i="41"/>
  <c r="AV43" i="41"/>
  <c r="AW43" i="41"/>
  <c r="AX43" i="41"/>
  <c r="AY43" i="41"/>
  <c r="AZ43" i="41"/>
  <c r="BA43" i="41"/>
  <c r="BB43" i="41"/>
  <c r="BC43" i="41"/>
  <c r="BD43" i="41"/>
  <c r="BE43" i="41"/>
  <c r="BF43" i="41"/>
  <c r="BG43" i="41"/>
  <c r="BH43" i="41"/>
  <c r="BI43" i="41"/>
  <c r="BJ43" i="41"/>
  <c r="BL43" i="41"/>
  <c r="BM43" i="41"/>
  <c r="BN43" i="41"/>
  <c r="BO43" i="41"/>
  <c r="BP43" i="41"/>
  <c r="BQ43" i="41"/>
  <c r="BR43" i="41"/>
  <c r="BS43" i="41"/>
  <c r="BT43" i="41"/>
  <c r="BU43" i="41"/>
  <c r="BV43" i="41"/>
  <c r="BW43" i="41"/>
  <c r="BX43" i="41"/>
  <c r="BY43" i="41"/>
  <c r="BZ43" i="41"/>
  <c r="CA43" i="41"/>
  <c r="AR44" i="41"/>
  <c r="AS44" i="41"/>
  <c r="AT44" i="41"/>
  <c r="AU44" i="41"/>
  <c r="AV44" i="41"/>
  <c r="AW44" i="41"/>
  <c r="AX44" i="41"/>
  <c r="AY44" i="41"/>
  <c r="AZ44" i="41"/>
  <c r="BA44" i="41"/>
  <c r="BB44" i="41"/>
  <c r="BC44" i="41"/>
  <c r="BD44" i="41"/>
  <c r="BE44" i="41"/>
  <c r="BF44" i="41"/>
  <c r="BG44" i="41"/>
  <c r="BH44" i="41"/>
  <c r="BI44" i="41"/>
  <c r="BJ44" i="41"/>
  <c r="BL44" i="41"/>
  <c r="BM44" i="41"/>
  <c r="BN44" i="41"/>
  <c r="BO44" i="41"/>
  <c r="BP44" i="41"/>
  <c r="BQ44" i="41"/>
  <c r="BR44" i="41"/>
  <c r="BS44" i="41"/>
  <c r="BT44" i="41"/>
  <c r="BU44" i="41"/>
  <c r="BV44" i="41"/>
  <c r="BW44" i="41"/>
  <c r="BX44" i="41"/>
  <c r="BY44" i="41"/>
  <c r="BZ44" i="41"/>
  <c r="CA44" i="41"/>
  <c r="AR45" i="41"/>
  <c r="AS45" i="41"/>
  <c r="AT45" i="41"/>
  <c r="AU45" i="41"/>
  <c r="AV45" i="41"/>
  <c r="AW45" i="41"/>
  <c r="AX45" i="41"/>
  <c r="AY45" i="41"/>
  <c r="AZ45" i="41"/>
  <c r="BA45" i="41"/>
  <c r="BB45" i="41"/>
  <c r="BC45" i="41"/>
  <c r="BD45" i="41"/>
  <c r="BE45" i="41"/>
  <c r="BF45" i="41"/>
  <c r="BG45" i="41"/>
  <c r="BH45" i="41"/>
  <c r="BI45" i="41"/>
  <c r="BJ45" i="41"/>
  <c r="BL45" i="41"/>
  <c r="BM45" i="41"/>
  <c r="BN45" i="41"/>
  <c r="BO45" i="41"/>
  <c r="BP45" i="41"/>
  <c r="BQ45" i="41"/>
  <c r="BR45" i="41"/>
  <c r="BS45" i="41"/>
  <c r="BT45" i="41"/>
  <c r="BU45" i="41"/>
  <c r="BV45" i="41"/>
  <c r="BW45" i="41"/>
  <c r="BX45" i="41"/>
  <c r="BY45" i="41"/>
  <c r="BZ45" i="41"/>
  <c r="CA45" i="41"/>
  <c r="AR46" i="41"/>
  <c r="AS46" i="41"/>
  <c r="AT46" i="41"/>
  <c r="AU46" i="41"/>
  <c r="AV46" i="41"/>
  <c r="AW46" i="41"/>
  <c r="AX46" i="41"/>
  <c r="AY46" i="41"/>
  <c r="AZ46" i="41"/>
  <c r="BA46" i="41"/>
  <c r="BB46" i="41"/>
  <c r="BC46" i="41"/>
  <c r="BD46" i="41"/>
  <c r="BE46" i="41"/>
  <c r="BF46" i="41"/>
  <c r="BG46" i="41"/>
  <c r="BH46" i="41"/>
  <c r="BI46" i="41"/>
  <c r="BJ46" i="41"/>
  <c r="BL46" i="41"/>
  <c r="BM46" i="41"/>
  <c r="BN46" i="41"/>
  <c r="BO46" i="41"/>
  <c r="BP46" i="41"/>
  <c r="BQ46" i="41"/>
  <c r="BR46" i="41"/>
  <c r="BS46" i="41"/>
  <c r="BT46" i="41"/>
  <c r="BU46" i="41"/>
  <c r="BV46" i="41"/>
  <c r="BW46" i="41"/>
  <c r="BX46" i="41"/>
  <c r="BY46" i="41"/>
  <c r="BZ46" i="41"/>
  <c r="CA46" i="41"/>
  <c r="AR47" i="41"/>
  <c r="AS47" i="41"/>
  <c r="AT47" i="41"/>
  <c r="AU47" i="41"/>
  <c r="AV47" i="41"/>
  <c r="AW47" i="41"/>
  <c r="AX47" i="41"/>
  <c r="AY47" i="41"/>
  <c r="AZ47" i="41"/>
  <c r="BA47" i="41"/>
  <c r="BB47" i="41"/>
  <c r="BC47" i="41"/>
  <c r="BD47" i="41"/>
  <c r="BE47" i="41"/>
  <c r="BF47" i="41"/>
  <c r="BG47" i="41"/>
  <c r="BH47" i="41"/>
  <c r="BI47" i="41"/>
  <c r="BJ47" i="41"/>
  <c r="BL47" i="41"/>
  <c r="BM47" i="41"/>
  <c r="BN47" i="41"/>
  <c r="BO47" i="41"/>
  <c r="BP47" i="41"/>
  <c r="BQ47" i="41"/>
  <c r="BR47" i="41"/>
  <c r="BS47" i="41"/>
  <c r="BT47" i="41"/>
  <c r="BU47" i="41"/>
  <c r="BV47" i="41"/>
  <c r="BW47" i="41"/>
  <c r="BX47" i="41"/>
  <c r="BY47" i="41"/>
  <c r="BZ47" i="41"/>
  <c r="CA47" i="41"/>
  <c r="AR48" i="41"/>
  <c r="AS48" i="41"/>
  <c r="AT48" i="41"/>
  <c r="AU48" i="41"/>
  <c r="AV48" i="41"/>
  <c r="AW48" i="41"/>
  <c r="AX48" i="41"/>
  <c r="AY48" i="41"/>
  <c r="AZ48" i="41"/>
  <c r="BA48" i="41"/>
  <c r="BB48" i="41"/>
  <c r="BC48" i="41"/>
  <c r="BD48" i="41"/>
  <c r="BE48" i="41"/>
  <c r="BF48" i="41"/>
  <c r="BG48" i="41"/>
  <c r="BH48" i="41"/>
  <c r="BI48" i="41"/>
  <c r="BJ48" i="41"/>
  <c r="BL48" i="41"/>
  <c r="BM48" i="41"/>
  <c r="BN48" i="41"/>
  <c r="BO48" i="41"/>
  <c r="BP48" i="41"/>
  <c r="BQ48" i="41"/>
  <c r="BR48" i="41"/>
  <c r="BS48" i="41"/>
  <c r="BT48" i="41"/>
  <c r="BU48" i="41"/>
  <c r="BV48" i="41"/>
  <c r="BW48" i="41"/>
  <c r="BX48" i="41"/>
  <c r="BY48" i="41"/>
  <c r="BZ48" i="41"/>
  <c r="CA48" i="41"/>
  <c r="AR49" i="41"/>
  <c r="AS49" i="41"/>
  <c r="AT49" i="41"/>
  <c r="AU49" i="41"/>
  <c r="AV49" i="41"/>
  <c r="AW49" i="41"/>
  <c r="AX49" i="41"/>
  <c r="AY49" i="41"/>
  <c r="AZ49" i="41"/>
  <c r="BA49" i="41"/>
  <c r="BB49" i="41"/>
  <c r="BC49" i="41"/>
  <c r="BD49" i="41"/>
  <c r="BE49" i="41"/>
  <c r="BF49" i="41"/>
  <c r="BG49" i="41"/>
  <c r="BH49" i="41"/>
  <c r="BI49" i="41"/>
  <c r="BJ49" i="41"/>
  <c r="BL49" i="41"/>
  <c r="BM49" i="41"/>
  <c r="BN49" i="41"/>
  <c r="BO49" i="41"/>
  <c r="BP49" i="41"/>
  <c r="BQ49" i="41"/>
  <c r="BR49" i="41"/>
  <c r="BS49" i="41"/>
  <c r="BT49" i="41"/>
  <c r="BU49" i="41"/>
  <c r="BV49" i="41"/>
  <c r="BW49" i="41"/>
  <c r="BX49" i="41"/>
  <c r="BY49" i="41"/>
  <c r="BZ49" i="41"/>
  <c r="CA49" i="41"/>
  <c r="AR50" i="41"/>
  <c r="AS50" i="41"/>
  <c r="AT50" i="41"/>
  <c r="AU50" i="41"/>
  <c r="AV50" i="41"/>
  <c r="AW50" i="41"/>
  <c r="AX50" i="41"/>
  <c r="AY50" i="41"/>
  <c r="AZ50" i="41"/>
  <c r="BA50" i="41"/>
  <c r="BB50" i="41"/>
  <c r="BC50" i="41"/>
  <c r="BD50" i="41"/>
  <c r="BE50" i="41"/>
  <c r="BF50" i="41"/>
  <c r="BG50" i="41"/>
  <c r="BH50" i="41"/>
  <c r="BI50" i="41"/>
  <c r="BJ50" i="41"/>
  <c r="BL50" i="41"/>
  <c r="BM50" i="41"/>
  <c r="BN50" i="41"/>
  <c r="BO50" i="41"/>
  <c r="BP50" i="41"/>
  <c r="BQ50" i="41"/>
  <c r="BR50" i="41"/>
  <c r="BS50" i="41"/>
  <c r="BT50" i="41"/>
  <c r="BU50" i="41"/>
  <c r="BV50" i="41"/>
  <c r="BW50" i="41"/>
  <c r="BX50" i="41"/>
  <c r="BY50" i="41"/>
  <c r="BZ50" i="41"/>
  <c r="CA50" i="41"/>
  <c r="AR51" i="41"/>
  <c r="AS51" i="41"/>
  <c r="AT51" i="41"/>
  <c r="AU51" i="41"/>
  <c r="AV51" i="41"/>
  <c r="AW51" i="41"/>
  <c r="AX51" i="41"/>
  <c r="AY51" i="41"/>
  <c r="AZ51" i="41"/>
  <c r="BA51" i="41"/>
  <c r="BB51" i="41"/>
  <c r="BC51" i="41"/>
  <c r="BD51" i="41"/>
  <c r="BE51" i="41"/>
  <c r="BF51" i="41"/>
  <c r="BG51" i="41"/>
  <c r="BH51" i="41"/>
  <c r="BI51" i="41"/>
  <c r="BJ51" i="41"/>
  <c r="BL51" i="41"/>
  <c r="BM51" i="41"/>
  <c r="BN51" i="41"/>
  <c r="BO51" i="41"/>
  <c r="BP51" i="41"/>
  <c r="BQ51" i="41"/>
  <c r="BR51" i="41"/>
  <c r="BS51" i="41"/>
  <c r="BT51" i="41"/>
  <c r="BU51" i="41"/>
  <c r="BV51" i="41"/>
  <c r="BW51" i="41"/>
  <c r="BX51" i="41"/>
  <c r="BY51" i="41"/>
  <c r="BZ51" i="41"/>
  <c r="CA51" i="41"/>
  <c r="AR52" i="41"/>
  <c r="AS52" i="41"/>
  <c r="AT52" i="41"/>
  <c r="AU52" i="41"/>
  <c r="AV52" i="41"/>
  <c r="AW52" i="41"/>
  <c r="AX52" i="41"/>
  <c r="AY52" i="41"/>
  <c r="AZ52" i="41"/>
  <c r="BA52" i="41"/>
  <c r="BB52" i="41"/>
  <c r="BC52" i="41"/>
  <c r="BD52" i="41"/>
  <c r="BE52" i="41"/>
  <c r="BF52" i="41"/>
  <c r="BG52" i="41"/>
  <c r="BH52" i="41"/>
  <c r="BI52" i="41"/>
  <c r="BJ52" i="41"/>
  <c r="BL52" i="41"/>
  <c r="BM52" i="41"/>
  <c r="BN52" i="41"/>
  <c r="BO52" i="41"/>
  <c r="BP52" i="41"/>
  <c r="BQ52" i="41"/>
  <c r="BR52" i="41"/>
  <c r="BS52" i="41"/>
  <c r="BT52" i="41"/>
  <c r="BU52" i="41"/>
  <c r="BV52" i="41"/>
  <c r="BW52" i="41"/>
  <c r="BX52" i="41"/>
  <c r="BY52" i="41"/>
  <c r="BZ52" i="41"/>
  <c r="CA52" i="41"/>
  <c r="AR53" i="41"/>
  <c r="AS53" i="41"/>
  <c r="AT53" i="41"/>
  <c r="AU53" i="41"/>
  <c r="AV53" i="41"/>
  <c r="AW53" i="41"/>
  <c r="AX53" i="41"/>
  <c r="AY53" i="41"/>
  <c r="AZ53" i="41"/>
  <c r="BA53" i="41"/>
  <c r="BB53" i="41"/>
  <c r="BC53" i="41"/>
  <c r="BD53" i="41"/>
  <c r="BE53" i="41"/>
  <c r="BF53" i="41"/>
  <c r="BG53" i="41"/>
  <c r="BH53" i="41"/>
  <c r="BI53" i="41"/>
  <c r="BJ53" i="41"/>
  <c r="BL53" i="41"/>
  <c r="BM53" i="41"/>
  <c r="BN53" i="41"/>
  <c r="BO53" i="41"/>
  <c r="BP53" i="41"/>
  <c r="BQ53" i="41"/>
  <c r="BR53" i="41"/>
  <c r="BS53" i="41"/>
  <c r="BT53" i="41"/>
  <c r="BU53" i="41"/>
  <c r="BV53" i="41"/>
  <c r="BW53" i="41"/>
  <c r="BX53" i="41"/>
  <c r="BY53" i="41"/>
  <c r="BZ53" i="41"/>
  <c r="CA53" i="41"/>
  <c r="AR54" i="41"/>
  <c r="AS54" i="41"/>
  <c r="AT54" i="41"/>
  <c r="AU54" i="41"/>
  <c r="AV54" i="41"/>
  <c r="AW54" i="41"/>
  <c r="AX54" i="41"/>
  <c r="AY54" i="41"/>
  <c r="AZ54" i="41"/>
  <c r="BA54" i="41"/>
  <c r="BB54" i="41"/>
  <c r="BC54" i="41"/>
  <c r="BD54" i="41"/>
  <c r="BE54" i="41"/>
  <c r="BF54" i="41"/>
  <c r="BG54" i="41"/>
  <c r="BH54" i="41"/>
  <c r="BI54" i="41"/>
  <c r="BJ54" i="41"/>
  <c r="BL54" i="41"/>
  <c r="BM54" i="41"/>
  <c r="BN54" i="41"/>
  <c r="BO54" i="41"/>
  <c r="BP54" i="41"/>
  <c r="BQ54" i="41"/>
  <c r="BR54" i="41"/>
  <c r="BS54" i="41"/>
  <c r="BT54" i="41"/>
  <c r="BU54" i="41"/>
  <c r="BV54" i="41"/>
  <c r="BW54" i="41"/>
  <c r="BX54" i="41"/>
  <c r="BY54" i="41"/>
  <c r="BZ54" i="41"/>
  <c r="CA54" i="41"/>
  <c r="AR55" i="41"/>
  <c r="AS55" i="41"/>
  <c r="AT55" i="41"/>
  <c r="AU55" i="41"/>
  <c r="AV55" i="41"/>
  <c r="AW55" i="41"/>
  <c r="AX55" i="41"/>
  <c r="AY55" i="41"/>
  <c r="AZ55" i="41"/>
  <c r="BA55" i="41"/>
  <c r="BB55" i="41"/>
  <c r="BC55" i="41"/>
  <c r="BD55" i="41"/>
  <c r="BE55" i="41"/>
  <c r="BF55" i="41"/>
  <c r="BG55" i="41"/>
  <c r="BH55" i="41"/>
  <c r="BI55" i="41"/>
  <c r="BJ55" i="41"/>
  <c r="BL55" i="41"/>
  <c r="BM55" i="41"/>
  <c r="BN55" i="41"/>
  <c r="BO55" i="41"/>
  <c r="BP55" i="41"/>
  <c r="BQ55" i="41"/>
  <c r="BR55" i="41"/>
  <c r="BS55" i="41"/>
  <c r="BT55" i="41"/>
  <c r="BU55" i="41"/>
  <c r="BV55" i="41"/>
  <c r="BW55" i="41"/>
  <c r="BX55" i="41"/>
  <c r="BY55" i="41"/>
  <c r="BZ55" i="41"/>
  <c r="CA55" i="41"/>
  <c r="AR56" i="41"/>
  <c r="AS56" i="41"/>
  <c r="AT56" i="41"/>
  <c r="AU56" i="41"/>
  <c r="AV56" i="41"/>
  <c r="AW56" i="41"/>
  <c r="AX56" i="41"/>
  <c r="AY56" i="41"/>
  <c r="AZ56" i="41"/>
  <c r="BA56" i="41"/>
  <c r="BB56" i="41"/>
  <c r="BC56" i="41"/>
  <c r="BD56" i="41"/>
  <c r="BE56" i="41"/>
  <c r="BF56" i="41"/>
  <c r="BG56" i="41"/>
  <c r="BH56" i="41"/>
  <c r="BI56" i="41"/>
  <c r="BJ56" i="41"/>
  <c r="BL56" i="41"/>
  <c r="BM56" i="41"/>
  <c r="BN56" i="41"/>
  <c r="BO56" i="41"/>
  <c r="BP56" i="41"/>
  <c r="BQ56" i="41"/>
  <c r="BR56" i="41"/>
  <c r="BS56" i="41"/>
  <c r="BT56" i="41"/>
  <c r="BU56" i="41"/>
  <c r="BV56" i="41"/>
  <c r="BW56" i="41"/>
  <c r="BX56" i="41"/>
  <c r="BY56" i="41"/>
  <c r="BZ56" i="41"/>
  <c r="CA56" i="41"/>
  <c r="AR57" i="41"/>
  <c r="AS57" i="41"/>
  <c r="AT57" i="41"/>
  <c r="AU57" i="41"/>
  <c r="AV57" i="41"/>
  <c r="AW57" i="41"/>
  <c r="AX57" i="41"/>
  <c r="AY57" i="41"/>
  <c r="AZ57" i="41"/>
  <c r="BA57" i="41"/>
  <c r="BB57" i="41"/>
  <c r="BC57" i="41"/>
  <c r="BD57" i="41"/>
  <c r="BE57" i="41"/>
  <c r="BF57" i="41"/>
  <c r="BG57" i="41"/>
  <c r="BH57" i="41"/>
  <c r="BI57" i="41"/>
  <c r="BJ57" i="41"/>
  <c r="BL57" i="41"/>
  <c r="BM57" i="41"/>
  <c r="BN57" i="41"/>
  <c r="BO57" i="41"/>
  <c r="BP57" i="41"/>
  <c r="BQ57" i="41"/>
  <c r="BR57" i="41"/>
  <c r="BS57" i="41"/>
  <c r="BT57" i="41"/>
  <c r="BU57" i="41"/>
  <c r="BV57" i="41"/>
  <c r="BW57" i="41"/>
  <c r="BX57" i="41"/>
  <c r="BY57" i="41"/>
  <c r="BZ57" i="41"/>
  <c r="CA57" i="41"/>
  <c r="AR58" i="41"/>
  <c r="AS58" i="41"/>
  <c r="AT58" i="41"/>
  <c r="AU58" i="41"/>
  <c r="AV58" i="41"/>
  <c r="AW58" i="41"/>
  <c r="AX58" i="41"/>
  <c r="AY58" i="41"/>
  <c r="AZ58" i="41"/>
  <c r="BA58" i="41"/>
  <c r="BB58" i="41"/>
  <c r="BC58" i="41"/>
  <c r="BD58" i="41"/>
  <c r="BE58" i="41"/>
  <c r="BF58" i="41"/>
  <c r="BG58" i="41"/>
  <c r="BH58" i="41"/>
  <c r="BI58" i="41"/>
  <c r="BJ58" i="41"/>
  <c r="BL58" i="41"/>
  <c r="BM58" i="41"/>
  <c r="BN58" i="41"/>
  <c r="BO58" i="41"/>
  <c r="BP58" i="41"/>
  <c r="BQ58" i="41"/>
  <c r="BR58" i="41"/>
  <c r="BS58" i="41"/>
  <c r="BT58" i="41"/>
  <c r="BU58" i="41"/>
  <c r="BV58" i="41"/>
  <c r="BW58" i="41"/>
  <c r="BX58" i="41"/>
  <c r="BY58" i="41"/>
  <c r="BZ58" i="41"/>
  <c r="CA58" i="41"/>
  <c r="AR59" i="41"/>
  <c r="AS59" i="41"/>
  <c r="AT59" i="41"/>
  <c r="AU59" i="41"/>
  <c r="AV59" i="41"/>
  <c r="AW59" i="41"/>
  <c r="AX59" i="41"/>
  <c r="AY59" i="41"/>
  <c r="AZ59" i="41"/>
  <c r="BA59" i="41"/>
  <c r="BB59" i="41"/>
  <c r="BC59" i="41"/>
  <c r="BD59" i="41"/>
  <c r="BE59" i="41"/>
  <c r="BF59" i="41"/>
  <c r="BG59" i="41"/>
  <c r="BH59" i="41"/>
  <c r="BI59" i="41"/>
  <c r="BJ59" i="41"/>
  <c r="BL59" i="41"/>
  <c r="BM59" i="41"/>
  <c r="BN59" i="41"/>
  <c r="BO59" i="41"/>
  <c r="BP59" i="41"/>
  <c r="BQ59" i="41"/>
  <c r="BR59" i="41"/>
  <c r="BS59" i="41"/>
  <c r="BT59" i="41"/>
  <c r="BU59" i="41"/>
  <c r="BV59" i="41"/>
  <c r="BW59" i="41"/>
  <c r="BX59" i="41"/>
  <c r="BY59" i="41"/>
  <c r="BZ59" i="41"/>
  <c r="CA59" i="41"/>
  <c r="AR60" i="41"/>
  <c r="AS60" i="41"/>
  <c r="AT60" i="41"/>
  <c r="AU60" i="41"/>
  <c r="AV60" i="41"/>
  <c r="AW60" i="41"/>
  <c r="AX60" i="41"/>
  <c r="AY60" i="41"/>
  <c r="AZ60" i="41"/>
  <c r="BA60" i="41"/>
  <c r="BB60" i="41"/>
  <c r="BC60" i="41"/>
  <c r="BD60" i="41"/>
  <c r="BE60" i="41"/>
  <c r="BF60" i="41"/>
  <c r="BG60" i="41"/>
  <c r="BH60" i="41"/>
  <c r="BI60" i="41"/>
  <c r="BJ60" i="41"/>
  <c r="BL60" i="41"/>
  <c r="BM60" i="41"/>
  <c r="BN60" i="41"/>
  <c r="BO60" i="41"/>
  <c r="BP60" i="41"/>
  <c r="BQ60" i="41"/>
  <c r="BR60" i="41"/>
  <c r="BS60" i="41"/>
  <c r="BT60" i="41"/>
  <c r="BU60" i="41"/>
  <c r="BV60" i="41"/>
  <c r="BW60" i="41"/>
  <c r="BX60" i="41"/>
  <c r="BY60" i="41"/>
  <c r="BZ60" i="41"/>
  <c r="CA60" i="41"/>
  <c r="AR61" i="41"/>
  <c r="AS61" i="41"/>
  <c r="AT61" i="41"/>
  <c r="AU61" i="41"/>
  <c r="AV61" i="41"/>
  <c r="AW61" i="41"/>
  <c r="AX61" i="41"/>
  <c r="AY61" i="41"/>
  <c r="AZ61" i="41"/>
  <c r="BA61" i="41"/>
  <c r="BB61" i="41"/>
  <c r="BC61" i="41"/>
  <c r="BD61" i="41"/>
  <c r="BE61" i="41"/>
  <c r="BF61" i="41"/>
  <c r="BG61" i="41"/>
  <c r="BH61" i="41"/>
  <c r="BI61" i="41"/>
  <c r="BJ61" i="41"/>
  <c r="BL61" i="41"/>
  <c r="BM61" i="41"/>
  <c r="BN61" i="41"/>
  <c r="BO61" i="41"/>
  <c r="BP61" i="41"/>
  <c r="BQ61" i="41"/>
  <c r="BR61" i="41"/>
  <c r="BS61" i="41"/>
  <c r="BT61" i="41"/>
  <c r="BU61" i="41"/>
  <c r="BV61" i="41"/>
  <c r="BW61" i="41"/>
  <c r="BX61" i="41"/>
  <c r="BY61" i="41"/>
  <c r="BZ61" i="41"/>
  <c r="CA61" i="41"/>
  <c r="AR62" i="41"/>
  <c r="AS62" i="41"/>
  <c r="AT62" i="41"/>
  <c r="AU62" i="41"/>
  <c r="AV62" i="41"/>
  <c r="AW62" i="41"/>
  <c r="AX62" i="41"/>
  <c r="AY62" i="41"/>
  <c r="AZ62" i="41"/>
  <c r="BA62" i="41"/>
  <c r="BB62" i="41"/>
  <c r="BC62" i="41"/>
  <c r="BD62" i="41"/>
  <c r="BE62" i="41"/>
  <c r="BF62" i="41"/>
  <c r="BG62" i="41"/>
  <c r="BH62" i="41"/>
  <c r="BI62" i="41"/>
  <c r="BJ62" i="41"/>
  <c r="BL62" i="41"/>
  <c r="BM62" i="41"/>
  <c r="BN62" i="41"/>
  <c r="BO62" i="41"/>
  <c r="BP62" i="41"/>
  <c r="BQ62" i="41"/>
  <c r="BR62" i="41"/>
  <c r="BS62" i="41"/>
  <c r="BT62" i="41"/>
  <c r="BU62" i="41"/>
  <c r="BV62" i="41"/>
  <c r="BW62" i="41"/>
  <c r="BX62" i="41"/>
  <c r="BY62" i="41"/>
  <c r="BZ62" i="41"/>
  <c r="CA62" i="41"/>
  <c r="AR63" i="41"/>
  <c r="AS63" i="41"/>
  <c r="AT63" i="41"/>
  <c r="AU63" i="41"/>
  <c r="AV63" i="41"/>
  <c r="AW63" i="41"/>
  <c r="AX63" i="41"/>
  <c r="AY63" i="41"/>
  <c r="AZ63" i="41"/>
  <c r="BA63" i="41"/>
  <c r="BB63" i="41"/>
  <c r="BC63" i="41"/>
  <c r="BD63" i="41"/>
  <c r="BE63" i="41"/>
  <c r="BF63" i="41"/>
  <c r="BG63" i="41"/>
  <c r="BH63" i="41"/>
  <c r="BI63" i="41"/>
  <c r="BJ63" i="41"/>
  <c r="BL63" i="41"/>
  <c r="BM63" i="41"/>
  <c r="BN63" i="41"/>
  <c r="BO63" i="41"/>
  <c r="BP63" i="41"/>
  <c r="BQ63" i="41"/>
  <c r="BR63" i="41"/>
  <c r="BS63" i="41"/>
  <c r="BT63" i="41"/>
  <c r="BU63" i="41"/>
  <c r="BV63" i="41"/>
  <c r="BW63" i="41"/>
  <c r="BX63" i="41"/>
  <c r="BY63" i="41"/>
  <c r="BZ63" i="41"/>
  <c r="CA63" i="41"/>
  <c r="AR64" i="41"/>
  <c r="AS64" i="41"/>
  <c r="AT64" i="41"/>
  <c r="AU64" i="41"/>
  <c r="AV64" i="41"/>
  <c r="AW64" i="41"/>
  <c r="AX64" i="41"/>
  <c r="AY64" i="41"/>
  <c r="AZ64" i="41"/>
  <c r="BA64" i="41"/>
  <c r="BB64" i="41"/>
  <c r="BC64" i="41"/>
  <c r="BD64" i="41"/>
  <c r="BE64" i="41"/>
  <c r="BF64" i="41"/>
  <c r="BG64" i="41"/>
  <c r="BH64" i="41"/>
  <c r="BI64" i="41"/>
  <c r="BJ64" i="41"/>
  <c r="BL64" i="41"/>
  <c r="BM64" i="41"/>
  <c r="BN64" i="41"/>
  <c r="BO64" i="41"/>
  <c r="BP64" i="41"/>
  <c r="BQ64" i="41"/>
  <c r="BR64" i="41"/>
  <c r="BS64" i="41"/>
  <c r="BT64" i="41"/>
  <c r="BU64" i="41"/>
  <c r="BV64" i="41"/>
  <c r="BW64" i="41"/>
  <c r="BX64" i="41"/>
  <c r="BY64" i="41"/>
  <c r="BZ64" i="41"/>
  <c r="CA64" i="41"/>
  <c r="AR65" i="41"/>
  <c r="AS65" i="41"/>
  <c r="AT65" i="41"/>
  <c r="AU65" i="41"/>
  <c r="AV65" i="41"/>
  <c r="AW65" i="41"/>
  <c r="AX65" i="41"/>
  <c r="AY65" i="41"/>
  <c r="AZ65" i="41"/>
  <c r="BA65" i="41"/>
  <c r="BB65" i="41"/>
  <c r="BC65" i="41"/>
  <c r="BD65" i="41"/>
  <c r="BE65" i="41"/>
  <c r="BF65" i="41"/>
  <c r="BG65" i="41"/>
  <c r="BH65" i="41"/>
  <c r="BI65" i="41"/>
  <c r="BJ65" i="41"/>
  <c r="BL65" i="41"/>
  <c r="BM65" i="41"/>
  <c r="BN65" i="41"/>
  <c r="BO65" i="41"/>
  <c r="BP65" i="41"/>
  <c r="BQ65" i="41"/>
  <c r="BR65" i="41"/>
  <c r="BS65" i="41"/>
  <c r="BT65" i="41"/>
  <c r="BU65" i="41"/>
  <c r="BV65" i="41"/>
  <c r="BW65" i="41"/>
  <c r="BX65" i="41"/>
  <c r="BY65" i="41"/>
  <c r="BZ65" i="41"/>
  <c r="CA65" i="41"/>
  <c r="AR66" i="41"/>
  <c r="AS66" i="41"/>
  <c r="AT66" i="41"/>
  <c r="AU66" i="41"/>
  <c r="AV66" i="41"/>
  <c r="AW66" i="41"/>
  <c r="AX66" i="41"/>
  <c r="AY66" i="41"/>
  <c r="AZ66" i="41"/>
  <c r="BA66" i="41"/>
  <c r="BB66" i="41"/>
  <c r="BC66" i="41"/>
  <c r="BD66" i="41"/>
  <c r="BE66" i="41"/>
  <c r="BF66" i="41"/>
  <c r="BG66" i="41"/>
  <c r="BH66" i="41"/>
  <c r="BI66" i="41"/>
  <c r="BJ66" i="41"/>
  <c r="BL66" i="41"/>
  <c r="BM66" i="41"/>
  <c r="BN66" i="41"/>
  <c r="BO66" i="41"/>
  <c r="BP66" i="41"/>
  <c r="BQ66" i="41"/>
  <c r="BR66" i="41"/>
  <c r="BS66" i="41"/>
  <c r="BT66" i="41"/>
  <c r="BU66" i="41"/>
  <c r="BV66" i="41"/>
  <c r="BW66" i="41"/>
  <c r="BX66" i="41"/>
  <c r="BY66" i="41"/>
  <c r="BZ66" i="41"/>
  <c r="CA66" i="41"/>
  <c r="AR67" i="41"/>
  <c r="AS67" i="41"/>
  <c r="AT67" i="41"/>
  <c r="AU67" i="41"/>
  <c r="AV67" i="41"/>
  <c r="AW67" i="41"/>
  <c r="AX67" i="41"/>
  <c r="AY67" i="41"/>
  <c r="AZ67" i="41"/>
  <c r="BA67" i="41"/>
  <c r="BB67" i="41"/>
  <c r="BC67" i="41"/>
  <c r="BD67" i="41"/>
  <c r="BE67" i="41"/>
  <c r="BF67" i="41"/>
  <c r="BG67" i="41"/>
  <c r="BH67" i="41"/>
  <c r="BI67" i="41"/>
  <c r="BJ67" i="41"/>
  <c r="BL67" i="41"/>
  <c r="BM67" i="41"/>
  <c r="BN67" i="41"/>
  <c r="BO67" i="41"/>
  <c r="BP67" i="41"/>
  <c r="BQ67" i="41"/>
  <c r="BR67" i="41"/>
  <c r="BS67" i="41"/>
  <c r="BT67" i="41"/>
  <c r="BU67" i="41"/>
  <c r="BV67" i="41"/>
  <c r="BW67" i="41"/>
  <c r="BX67" i="41"/>
  <c r="BY67" i="41"/>
  <c r="BZ67" i="41"/>
  <c r="CA67" i="41"/>
  <c r="AR68" i="41"/>
  <c r="AS68" i="41"/>
  <c r="AT68" i="41"/>
  <c r="AU68" i="41"/>
  <c r="AV68" i="41"/>
  <c r="AW68" i="41"/>
  <c r="AX68" i="41"/>
  <c r="AY68" i="41"/>
  <c r="AZ68" i="41"/>
  <c r="BA68" i="41"/>
  <c r="BB68" i="41"/>
  <c r="BC68" i="41"/>
  <c r="BD68" i="41"/>
  <c r="BE68" i="41"/>
  <c r="BF68" i="41"/>
  <c r="BG68" i="41"/>
  <c r="BH68" i="41"/>
  <c r="BI68" i="41"/>
  <c r="BJ68" i="41"/>
  <c r="BL68" i="41"/>
  <c r="BM68" i="41"/>
  <c r="BN68" i="41"/>
  <c r="BO68" i="41"/>
  <c r="BP68" i="41"/>
  <c r="BQ68" i="41"/>
  <c r="BR68" i="41"/>
  <c r="BS68" i="41"/>
  <c r="BT68" i="41"/>
  <c r="BU68" i="41"/>
  <c r="BV68" i="41"/>
  <c r="BW68" i="41"/>
  <c r="BX68" i="41"/>
  <c r="BY68" i="41"/>
  <c r="BZ68" i="41"/>
  <c r="CA68" i="41"/>
  <c r="AR69" i="41"/>
  <c r="AS69" i="41"/>
  <c r="AT69" i="41"/>
  <c r="AU69" i="41"/>
  <c r="AV69" i="41"/>
  <c r="AW69" i="41"/>
  <c r="AX69" i="41"/>
  <c r="AY69" i="41"/>
  <c r="AZ69" i="41"/>
  <c r="BA69" i="41"/>
  <c r="BB69" i="41"/>
  <c r="BC69" i="41"/>
  <c r="BD69" i="41"/>
  <c r="BE69" i="41"/>
  <c r="BF69" i="41"/>
  <c r="BG69" i="41"/>
  <c r="BH69" i="41"/>
  <c r="BI69" i="41"/>
  <c r="BJ69" i="41"/>
  <c r="BL69" i="41"/>
  <c r="BM69" i="41"/>
  <c r="BN69" i="41"/>
  <c r="BO69" i="41"/>
  <c r="BP69" i="41"/>
  <c r="BQ69" i="41"/>
  <c r="BR69" i="41"/>
  <c r="BS69" i="41"/>
  <c r="BT69" i="41"/>
  <c r="BU69" i="41"/>
  <c r="BV69" i="41"/>
  <c r="BW69" i="41"/>
  <c r="BX69" i="41"/>
  <c r="BY69" i="41"/>
  <c r="BZ69" i="41"/>
  <c r="CA69" i="41"/>
  <c r="AR70" i="41"/>
  <c r="AS70" i="41"/>
  <c r="AT70" i="41"/>
  <c r="AU70" i="41"/>
  <c r="AV70" i="41"/>
  <c r="AW70" i="41"/>
  <c r="AX70" i="41"/>
  <c r="AY70" i="41"/>
  <c r="AZ70" i="41"/>
  <c r="BA70" i="41"/>
  <c r="BB70" i="41"/>
  <c r="BC70" i="41"/>
  <c r="BD70" i="41"/>
  <c r="BE70" i="41"/>
  <c r="BF70" i="41"/>
  <c r="BG70" i="41"/>
  <c r="BH70" i="41"/>
  <c r="BI70" i="41"/>
  <c r="BJ70" i="41"/>
  <c r="BL70" i="41"/>
  <c r="BM70" i="41"/>
  <c r="BN70" i="41"/>
  <c r="BO70" i="41"/>
  <c r="BP70" i="41"/>
  <c r="BQ70" i="41"/>
  <c r="BR70" i="41"/>
  <c r="BS70" i="41"/>
  <c r="BT70" i="41"/>
  <c r="BU70" i="41"/>
  <c r="BV70" i="41"/>
  <c r="BW70" i="41"/>
  <c r="BX70" i="41"/>
  <c r="BY70" i="41"/>
  <c r="BZ70" i="41"/>
  <c r="CA70" i="41"/>
  <c r="AR71" i="41"/>
  <c r="AS71" i="41"/>
  <c r="AT71" i="41"/>
  <c r="AU71" i="41"/>
  <c r="AV71" i="41"/>
  <c r="AW71" i="41"/>
  <c r="AX71" i="41"/>
  <c r="AY71" i="41"/>
  <c r="AZ71" i="41"/>
  <c r="BA71" i="41"/>
  <c r="BB71" i="41"/>
  <c r="BC71" i="41"/>
  <c r="BD71" i="41"/>
  <c r="BE71" i="41"/>
  <c r="BF71" i="41"/>
  <c r="BG71" i="41"/>
  <c r="BH71" i="41"/>
  <c r="BI71" i="41"/>
  <c r="BJ71" i="41"/>
  <c r="BL71" i="41"/>
  <c r="BM71" i="41"/>
  <c r="BN71" i="41"/>
  <c r="BO71" i="41"/>
  <c r="BP71" i="41"/>
  <c r="BQ71" i="41"/>
  <c r="BR71" i="41"/>
  <c r="BS71" i="41"/>
  <c r="BT71" i="41"/>
  <c r="BU71" i="41"/>
  <c r="BV71" i="41"/>
  <c r="BW71" i="41"/>
  <c r="BX71" i="41"/>
  <c r="BY71" i="41"/>
  <c r="BZ71" i="41"/>
  <c r="CA71" i="41"/>
  <c r="AR72" i="41"/>
  <c r="AS72" i="41"/>
  <c r="AT72" i="41"/>
  <c r="AU72" i="41"/>
  <c r="AV72" i="41"/>
  <c r="AW72" i="41"/>
  <c r="AX72" i="41"/>
  <c r="AY72" i="41"/>
  <c r="AZ72" i="41"/>
  <c r="BA72" i="41"/>
  <c r="BB72" i="41"/>
  <c r="BC72" i="41"/>
  <c r="BD72" i="41"/>
  <c r="BE72" i="41"/>
  <c r="BF72" i="41"/>
  <c r="BG72" i="41"/>
  <c r="BH72" i="41"/>
  <c r="BI72" i="41"/>
  <c r="BJ72" i="41"/>
  <c r="BL72" i="41"/>
  <c r="BM72" i="41"/>
  <c r="BN72" i="41"/>
  <c r="BO72" i="41"/>
  <c r="BP72" i="41"/>
  <c r="BQ72" i="41"/>
  <c r="BR72" i="41"/>
  <c r="BS72" i="41"/>
  <c r="BT72" i="41"/>
  <c r="BU72" i="41"/>
  <c r="BV72" i="41"/>
  <c r="BW72" i="41"/>
  <c r="BX72" i="41"/>
  <c r="BY72" i="41"/>
  <c r="BZ72" i="41"/>
  <c r="CA72" i="41"/>
  <c r="AR73" i="41"/>
  <c r="AS73" i="41"/>
  <c r="AT73" i="41"/>
  <c r="AU73" i="41"/>
  <c r="AV73" i="41"/>
  <c r="AW73" i="41"/>
  <c r="AX73" i="41"/>
  <c r="AY73" i="41"/>
  <c r="AZ73" i="41"/>
  <c r="BA73" i="41"/>
  <c r="BB73" i="41"/>
  <c r="BC73" i="41"/>
  <c r="BD73" i="41"/>
  <c r="BE73" i="41"/>
  <c r="BF73" i="41"/>
  <c r="BG73" i="41"/>
  <c r="BH73" i="41"/>
  <c r="BI73" i="41"/>
  <c r="BJ73" i="41"/>
  <c r="BL73" i="41"/>
  <c r="BM73" i="41"/>
  <c r="BN73" i="41"/>
  <c r="BO73" i="41"/>
  <c r="BP73" i="41"/>
  <c r="BQ73" i="41"/>
  <c r="BR73" i="41"/>
  <c r="BS73" i="41"/>
  <c r="BT73" i="41"/>
  <c r="BU73" i="41"/>
  <c r="BV73" i="41"/>
  <c r="BW73" i="41"/>
  <c r="BX73" i="41"/>
  <c r="BY73" i="41"/>
  <c r="BZ73" i="41"/>
  <c r="CA73" i="41"/>
  <c r="AR74" i="41"/>
  <c r="AS74" i="41"/>
  <c r="AT74" i="41"/>
  <c r="AU74" i="41"/>
  <c r="AV74" i="41"/>
  <c r="AW74" i="41"/>
  <c r="AX74" i="41"/>
  <c r="AY74" i="41"/>
  <c r="AZ74" i="41"/>
  <c r="BA74" i="41"/>
  <c r="BB74" i="41"/>
  <c r="BC74" i="41"/>
  <c r="BD74" i="41"/>
  <c r="BE74" i="41"/>
  <c r="BF74" i="41"/>
  <c r="BG74" i="41"/>
  <c r="BH74" i="41"/>
  <c r="BI74" i="41"/>
  <c r="BJ74" i="41"/>
  <c r="BL74" i="41"/>
  <c r="BM74" i="41"/>
  <c r="BN74" i="41"/>
  <c r="BO74" i="41"/>
  <c r="BP74" i="41"/>
  <c r="BQ74" i="41"/>
  <c r="BR74" i="41"/>
  <c r="BS74" i="41"/>
  <c r="BT74" i="41"/>
  <c r="BU74" i="41"/>
  <c r="BV74" i="41"/>
  <c r="BW74" i="41"/>
  <c r="BX74" i="41"/>
  <c r="BY74" i="41"/>
  <c r="BZ74" i="41"/>
  <c r="CA74" i="41"/>
  <c r="AR75" i="41"/>
  <c r="AS75" i="41"/>
  <c r="AT75" i="41"/>
  <c r="AU75" i="41"/>
  <c r="AV75" i="41"/>
  <c r="AW75" i="41"/>
  <c r="AX75" i="41"/>
  <c r="AY75" i="41"/>
  <c r="AZ75" i="41"/>
  <c r="BA75" i="41"/>
  <c r="BB75" i="41"/>
  <c r="BC75" i="41"/>
  <c r="BD75" i="41"/>
  <c r="BE75" i="41"/>
  <c r="BF75" i="41"/>
  <c r="BG75" i="41"/>
  <c r="BH75" i="41"/>
  <c r="BI75" i="41"/>
  <c r="BJ75" i="41"/>
  <c r="BL75" i="41"/>
  <c r="BM75" i="41"/>
  <c r="BN75" i="41"/>
  <c r="BO75" i="41"/>
  <c r="BP75" i="41"/>
  <c r="BQ75" i="41"/>
  <c r="BR75" i="41"/>
  <c r="BS75" i="41"/>
  <c r="BT75" i="41"/>
  <c r="BU75" i="41"/>
  <c r="BV75" i="41"/>
  <c r="BW75" i="41"/>
  <c r="BX75" i="41"/>
  <c r="BY75" i="41"/>
  <c r="BZ75" i="41"/>
  <c r="CA75" i="41"/>
  <c r="AR76" i="41"/>
  <c r="AS76" i="41"/>
  <c r="AT76" i="41"/>
  <c r="AU76" i="41"/>
  <c r="AV76" i="41"/>
  <c r="AW76" i="41"/>
  <c r="AX76" i="41"/>
  <c r="AY76" i="41"/>
  <c r="AZ76" i="41"/>
  <c r="BA76" i="41"/>
  <c r="BB76" i="41"/>
  <c r="BC76" i="41"/>
  <c r="BD76" i="41"/>
  <c r="BE76" i="41"/>
  <c r="BF76" i="41"/>
  <c r="BG76" i="41"/>
  <c r="BH76" i="41"/>
  <c r="BI76" i="41"/>
  <c r="BJ76" i="41"/>
  <c r="BL76" i="41"/>
  <c r="BM76" i="41"/>
  <c r="BN76" i="41"/>
  <c r="BO76" i="41"/>
  <c r="BP76" i="41"/>
  <c r="BQ76" i="41"/>
  <c r="BR76" i="41"/>
  <c r="BS76" i="41"/>
  <c r="BT76" i="41"/>
  <c r="BU76" i="41"/>
  <c r="BV76" i="41"/>
  <c r="BW76" i="41"/>
  <c r="BX76" i="41"/>
  <c r="BY76" i="41"/>
  <c r="BZ76" i="41"/>
  <c r="CA76" i="41"/>
  <c r="AR77" i="41"/>
  <c r="AS77" i="41"/>
  <c r="AT77" i="41"/>
  <c r="AU77" i="41"/>
  <c r="AV77" i="41"/>
  <c r="AW77" i="41"/>
  <c r="AX77" i="41"/>
  <c r="AY77" i="41"/>
  <c r="AZ77" i="41"/>
  <c r="BA77" i="41"/>
  <c r="BB77" i="41"/>
  <c r="BC77" i="41"/>
  <c r="BD77" i="41"/>
  <c r="BE77" i="41"/>
  <c r="BF77" i="41"/>
  <c r="BG77" i="41"/>
  <c r="BH77" i="41"/>
  <c r="BI77" i="41"/>
  <c r="BJ77" i="41"/>
  <c r="BL77" i="41"/>
  <c r="BM77" i="41"/>
  <c r="BN77" i="41"/>
  <c r="BO77" i="41"/>
  <c r="BP77" i="41"/>
  <c r="BQ77" i="41"/>
  <c r="BR77" i="41"/>
  <c r="BS77" i="41"/>
  <c r="BT77" i="41"/>
  <c r="BU77" i="41"/>
  <c r="BV77" i="41"/>
  <c r="BW77" i="41"/>
  <c r="BX77" i="41"/>
  <c r="BY77" i="41"/>
  <c r="BZ77" i="41"/>
  <c r="CA77" i="41"/>
  <c r="AR78" i="41"/>
  <c r="AS78" i="41"/>
  <c r="AT78" i="41"/>
  <c r="AU78" i="41"/>
  <c r="AV78" i="41"/>
  <c r="AW78" i="41"/>
  <c r="AX78" i="41"/>
  <c r="AY78" i="41"/>
  <c r="AZ78" i="41"/>
  <c r="BA78" i="41"/>
  <c r="BB78" i="41"/>
  <c r="BC78" i="41"/>
  <c r="BD78" i="41"/>
  <c r="BE78" i="41"/>
  <c r="BF78" i="41"/>
  <c r="BG78" i="41"/>
  <c r="BH78" i="41"/>
  <c r="BI78" i="41"/>
  <c r="BJ78" i="41"/>
  <c r="BL78" i="41"/>
  <c r="BM78" i="41"/>
  <c r="BN78" i="41"/>
  <c r="BO78" i="41"/>
  <c r="BP78" i="41"/>
  <c r="BQ78" i="41"/>
  <c r="BR78" i="41"/>
  <c r="BS78" i="41"/>
  <c r="BT78" i="41"/>
  <c r="BU78" i="41"/>
  <c r="BV78" i="41"/>
  <c r="BW78" i="41"/>
  <c r="BX78" i="41"/>
  <c r="BY78" i="41"/>
  <c r="BZ78" i="41"/>
  <c r="CA78" i="41"/>
  <c r="AR79" i="41"/>
  <c r="AS79" i="41"/>
  <c r="AT79" i="41"/>
  <c r="AU79" i="41"/>
  <c r="AV79" i="41"/>
  <c r="AW79" i="41"/>
  <c r="AX79" i="41"/>
  <c r="AY79" i="41"/>
  <c r="AZ79" i="41"/>
  <c r="BA79" i="41"/>
  <c r="BB79" i="41"/>
  <c r="BC79" i="41"/>
  <c r="BD79" i="41"/>
  <c r="BE79" i="41"/>
  <c r="BF79" i="41"/>
  <c r="BG79" i="41"/>
  <c r="BH79" i="41"/>
  <c r="BI79" i="41"/>
  <c r="BJ79" i="41"/>
  <c r="BL79" i="41"/>
  <c r="BM79" i="41"/>
  <c r="BN79" i="41"/>
  <c r="BO79" i="41"/>
  <c r="BP79" i="41"/>
  <c r="BQ79" i="41"/>
  <c r="BR79" i="41"/>
  <c r="BS79" i="41"/>
  <c r="BT79" i="41"/>
  <c r="BU79" i="41"/>
  <c r="BV79" i="41"/>
  <c r="BW79" i="41"/>
  <c r="BX79" i="41"/>
  <c r="BY79" i="41"/>
  <c r="BZ79" i="41"/>
  <c r="CA79" i="41"/>
  <c r="AR80" i="41"/>
  <c r="AS80" i="41"/>
  <c r="AT80" i="41"/>
  <c r="AU80" i="41"/>
  <c r="AV80" i="41"/>
  <c r="AW80" i="41"/>
  <c r="AX80" i="41"/>
  <c r="AY80" i="41"/>
  <c r="AZ80" i="41"/>
  <c r="BA80" i="41"/>
  <c r="BB80" i="41"/>
  <c r="BC80" i="41"/>
  <c r="BD80" i="41"/>
  <c r="BE80" i="41"/>
  <c r="BF80" i="41"/>
  <c r="BG80" i="41"/>
  <c r="BH80" i="41"/>
  <c r="BI80" i="41"/>
  <c r="BJ80" i="41"/>
  <c r="BL80" i="41"/>
  <c r="BM80" i="41"/>
  <c r="BN80" i="41"/>
  <c r="BO80" i="41"/>
  <c r="BP80" i="41"/>
  <c r="BQ80" i="41"/>
  <c r="BR80" i="41"/>
  <c r="BS80" i="41"/>
  <c r="BT80" i="41"/>
  <c r="BU80" i="41"/>
  <c r="BV80" i="41"/>
  <c r="BW80" i="41"/>
  <c r="BX80" i="41"/>
  <c r="BY80" i="41"/>
  <c r="BZ80" i="41"/>
  <c r="CA80" i="41"/>
  <c r="AR81" i="41"/>
  <c r="AS81" i="41"/>
  <c r="AT81" i="41"/>
  <c r="AU81" i="41"/>
  <c r="AV81" i="41"/>
  <c r="AW81" i="41"/>
  <c r="AX81" i="41"/>
  <c r="AY81" i="41"/>
  <c r="AZ81" i="41"/>
  <c r="BA81" i="41"/>
  <c r="BB81" i="41"/>
  <c r="BC81" i="41"/>
  <c r="BD81" i="41"/>
  <c r="BE81" i="41"/>
  <c r="BF81" i="41"/>
  <c r="BG81" i="41"/>
  <c r="BH81" i="41"/>
  <c r="BI81" i="41"/>
  <c r="BJ81" i="41"/>
  <c r="BL81" i="41"/>
  <c r="BM81" i="41"/>
  <c r="BN81" i="41"/>
  <c r="BO81" i="41"/>
  <c r="BP81" i="41"/>
  <c r="BQ81" i="41"/>
  <c r="BR81" i="41"/>
  <c r="BS81" i="41"/>
  <c r="BT81" i="41"/>
  <c r="BU81" i="41"/>
  <c r="BV81" i="41"/>
  <c r="BW81" i="41"/>
  <c r="BX81" i="41"/>
  <c r="BY81" i="41"/>
  <c r="BZ81" i="41"/>
  <c r="CA81" i="41"/>
  <c r="AR82" i="41"/>
  <c r="AS82" i="41"/>
  <c r="AT82" i="41"/>
  <c r="AU82" i="41"/>
  <c r="AV82" i="41"/>
  <c r="AW82" i="41"/>
  <c r="AX82" i="41"/>
  <c r="AY82" i="41"/>
  <c r="AZ82" i="41"/>
  <c r="BA82" i="41"/>
  <c r="BB82" i="41"/>
  <c r="BC82" i="41"/>
  <c r="BD82" i="41"/>
  <c r="BE82" i="41"/>
  <c r="BF82" i="41"/>
  <c r="BG82" i="41"/>
  <c r="BH82" i="41"/>
  <c r="BI82" i="41"/>
  <c r="BJ82" i="41"/>
  <c r="BL82" i="41"/>
  <c r="BM82" i="41"/>
  <c r="BN82" i="41"/>
  <c r="BO82" i="41"/>
  <c r="BP82" i="41"/>
  <c r="BQ82" i="41"/>
  <c r="BR82" i="41"/>
  <c r="BS82" i="41"/>
  <c r="BT82" i="41"/>
  <c r="BU82" i="41"/>
  <c r="BV82" i="41"/>
  <c r="BW82" i="41"/>
  <c r="BX82" i="41"/>
  <c r="BY82" i="41"/>
  <c r="BZ82" i="41"/>
  <c r="CA82" i="41"/>
  <c r="AR83" i="41"/>
  <c r="AS83" i="41"/>
  <c r="AT83" i="41"/>
  <c r="AU83" i="41"/>
  <c r="AV83" i="41"/>
  <c r="AW83" i="41"/>
  <c r="AX83" i="41"/>
  <c r="AY83" i="41"/>
  <c r="AZ83" i="41"/>
  <c r="BA83" i="41"/>
  <c r="BB83" i="41"/>
  <c r="BC83" i="41"/>
  <c r="BD83" i="41"/>
  <c r="BE83" i="41"/>
  <c r="BF83" i="41"/>
  <c r="BG83" i="41"/>
  <c r="BH83" i="41"/>
  <c r="BI83" i="41"/>
  <c r="BJ83" i="41"/>
  <c r="BL83" i="41"/>
  <c r="BM83" i="41"/>
  <c r="BN83" i="41"/>
  <c r="BO83" i="41"/>
  <c r="BP83" i="41"/>
  <c r="BQ83" i="41"/>
  <c r="BR83" i="41"/>
  <c r="BS83" i="41"/>
  <c r="BT83" i="41"/>
  <c r="BU83" i="41"/>
  <c r="BV83" i="41"/>
  <c r="BW83" i="41"/>
  <c r="BX83" i="41"/>
  <c r="BY83" i="41"/>
  <c r="BZ83" i="41"/>
  <c r="CA83" i="41"/>
  <c r="AR84" i="41"/>
  <c r="AS84" i="41"/>
  <c r="AT84" i="41"/>
  <c r="AU84" i="41"/>
  <c r="AV84" i="41"/>
  <c r="AW84" i="41"/>
  <c r="AX84" i="41"/>
  <c r="AY84" i="41"/>
  <c r="AZ84" i="41"/>
  <c r="BA84" i="41"/>
  <c r="BB84" i="41"/>
  <c r="BC84" i="41"/>
  <c r="BD84" i="41"/>
  <c r="BE84" i="41"/>
  <c r="BF84" i="41"/>
  <c r="BG84" i="41"/>
  <c r="BH84" i="41"/>
  <c r="BI84" i="41"/>
  <c r="BJ84" i="41"/>
  <c r="BL84" i="41"/>
  <c r="BM84" i="41"/>
  <c r="BN84" i="41"/>
  <c r="BO84" i="41"/>
  <c r="BP84" i="41"/>
  <c r="BQ84" i="41"/>
  <c r="BR84" i="41"/>
  <c r="BS84" i="41"/>
  <c r="BT84" i="41"/>
  <c r="BU84" i="41"/>
  <c r="BV84" i="41"/>
  <c r="BW84" i="41"/>
  <c r="BX84" i="41"/>
  <c r="BY84" i="41"/>
  <c r="BZ84" i="41"/>
  <c r="CA84" i="41"/>
  <c r="AR85" i="41"/>
  <c r="AS85" i="41"/>
  <c r="AT85" i="41"/>
  <c r="AU85" i="41"/>
  <c r="AV85" i="41"/>
  <c r="AW85" i="41"/>
  <c r="AX85" i="41"/>
  <c r="AY85" i="41"/>
  <c r="AZ85" i="41"/>
  <c r="BA85" i="41"/>
  <c r="BB85" i="41"/>
  <c r="BC85" i="41"/>
  <c r="BD85" i="41"/>
  <c r="BE85" i="41"/>
  <c r="BF85" i="41"/>
  <c r="BG85" i="41"/>
  <c r="BH85" i="41"/>
  <c r="BI85" i="41"/>
  <c r="BJ85" i="41"/>
  <c r="BL85" i="41"/>
  <c r="BM85" i="41"/>
  <c r="BN85" i="41"/>
  <c r="BO85" i="41"/>
  <c r="BP85" i="41"/>
  <c r="BQ85" i="41"/>
  <c r="BR85" i="41"/>
  <c r="BS85" i="41"/>
  <c r="BT85" i="41"/>
  <c r="BU85" i="41"/>
  <c r="BV85" i="41"/>
  <c r="BW85" i="41"/>
  <c r="BX85" i="41"/>
  <c r="BY85" i="41"/>
  <c r="BZ85" i="41"/>
  <c r="CA85" i="41"/>
  <c r="AR86" i="41"/>
  <c r="AS86" i="41"/>
  <c r="AT86" i="41"/>
  <c r="AU86" i="41"/>
  <c r="AV86" i="41"/>
  <c r="AW86" i="41"/>
  <c r="AX86" i="41"/>
  <c r="AY86" i="41"/>
  <c r="AZ86" i="41"/>
  <c r="BA86" i="41"/>
  <c r="BB86" i="41"/>
  <c r="BC86" i="41"/>
  <c r="BD86" i="41"/>
  <c r="BE86" i="41"/>
  <c r="BF86" i="41"/>
  <c r="BG86" i="41"/>
  <c r="BH86" i="41"/>
  <c r="BI86" i="41"/>
  <c r="BJ86" i="41"/>
  <c r="BL86" i="41"/>
  <c r="BM86" i="41"/>
  <c r="BN86" i="41"/>
  <c r="BO86" i="41"/>
  <c r="BP86" i="41"/>
  <c r="BQ86" i="41"/>
  <c r="BR86" i="41"/>
  <c r="BS86" i="41"/>
  <c r="BT86" i="41"/>
  <c r="BU86" i="41"/>
  <c r="BV86" i="41"/>
  <c r="BW86" i="41"/>
  <c r="BX86" i="41"/>
  <c r="BY86" i="41"/>
  <c r="BZ86" i="41"/>
  <c r="CA86" i="41"/>
  <c r="AR87" i="41"/>
  <c r="AS87" i="41"/>
  <c r="AT87" i="41"/>
  <c r="AU87" i="41"/>
  <c r="AV87" i="41"/>
  <c r="AW87" i="41"/>
  <c r="AX87" i="41"/>
  <c r="AY87" i="41"/>
  <c r="AZ87" i="41"/>
  <c r="BA87" i="41"/>
  <c r="BB87" i="41"/>
  <c r="BC87" i="41"/>
  <c r="BD87" i="41"/>
  <c r="BE87" i="41"/>
  <c r="BF87" i="41"/>
  <c r="BG87" i="41"/>
  <c r="BH87" i="41"/>
  <c r="BI87" i="41"/>
  <c r="BJ87" i="41"/>
  <c r="BL87" i="41"/>
  <c r="BM87" i="41"/>
  <c r="BN87" i="41"/>
  <c r="BO87" i="41"/>
  <c r="BP87" i="41"/>
  <c r="BQ87" i="41"/>
  <c r="BR87" i="41"/>
  <c r="BS87" i="41"/>
  <c r="BT87" i="41"/>
  <c r="BU87" i="41"/>
  <c r="BV87" i="41"/>
  <c r="BW87" i="41"/>
  <c r="BX87" i="41"/>
  <c r="BY87" i="41"/>
  <c r="BZ87" i="41"/>
  <c r="CA87" i="41"/>
  <c r="AR88" i="41"/>
  <c r="AS88" i="41"/>
  <c r="AT88" i="41"/>
  <c r="AU88" i="41"/>
  <c r="AV88" i="41"/>
  <c r="AW88" i="41"/>
  <c r="AX88" i="41"/>
  <c r="AY88" i="41"/>
  <c r="AZ88" i="41"/>
  <c r="BA88" i="41"/>
  <c r="BB88" i="41"/>
  <c r="BC88" i="41"/>
  <c r="BD88" i="41"/>
  <c r="BE88" i="41"/>
  <c r="BF88" i="41"/>
  <c r="BG88" i="41"/>
  <c r="BH88" i="41"/>
  <c r="BI88" i="41"/>
  <c r="BJ88" i="41"/>
  <c r="BL88" i="41"/>
  <c r="BM88" i="41"/>
  <c r="BN88" i="41"/>
  <c r="BO88" i="41"/>
  <c r="BP88" i="41"/>
  <c r="BQ88" i="41"/>
  <c r="BR88" i="41"/>
  <c r="BS88" i="41"/>
  <c r="BT88" i="41"/>
  <c r="BU88" i="41"/>
  <c r="BV88" i="41"/>
  <c r="BW88" i="41"/>
  <c r="BX88" i="41"/>
  <c r="BY88" i="41"/>
  <c r="BZ88" i="41"/>
  <c r="CA88" i="41"/>
  <c r="AR89" i="41"/>
  <c r="AS89" i="41"/>
  <c r="AT89" i="41"/>
  <c r="AU89" i="41"/>
  <c r="AV89" i="41"/>
  <c r="AW89" i="41"/>
  <c r="AX89" i="41"/>
  <c r="AY89" i="41"/>
  <c r="AZ89" i="41"/>
  <c r="BA89" i="41"/>
  <c r="BB89" i="41"/>
  <c r="BC89" i="41"/>
  <c r="BD89" i="41"/>
  <c r="BE89" i="41"/>
  <c r="BF89" i="41"/>
  <c r="BG89" i="41"/>
  <c r="BH89" i="41"/>
  <c r="BI89" i="41"/>
  <c r="BJ89" i="41"/>
  <c r="BL89" i="41"/>
  <c r="BM89" i="41"/>
  <c r="BN89" i="41"/>
  <c r="BO89" i="41"/>
  <c r="BP89" i="41"/>
  <c r="BQ89" i="41"/>
  <c r="BR89" i="41"/>
  <c r="BS89" i="41"/>
  <c r="BT89" i="41"/>
  <c r="BU89" i="41"/>
  <c r="BV89" i="41"/>
  <c r="BW89" i="41"/>
  <c r="BX89" i="41"/>
  <c r="BY89" i="41"/>
  <c r="BZ89" i="41"/>
  <c r="CA89" i="41"/>
  <c r="AR90" i="41"/>
  <c r="AS90" i="41"/>
  <c r="AT90" i="41"/>
  <c r="AU90" i="41"/>
  <c r="AV90" i="41"/>
  <c r="AW90" i="41"/>
  <c r="AX90" i="41"/>
  <c r="AY90" i="41"/>
  <c r="AZ90" i="41"/>
  <c r="BA90" i="41"/>
  <c r="BB90" i="41"/>
  <c r="BC90" i="41"/>
  <c r="BD90" i="41"/>
  <c r="BE90" i="41"/>
  <c r="BF90" i="41"/>
  <c r="BG90" i="41"/>
  <c r="BH90" i="41"/>
  <c r="BI90" i="41"/>
  <c r="BJ90" i="41"/>
  <c r="BL90" i="41"/>
  <c r="BM90" i="41"/>
  <c r="BN90" i="41"/>
  <c r="BO90" i="41"/>
  <c r="BP90" i="41"/>
  <c r="BQ90" i="41"/>
  <c r="BR90" i="41"/>
  <c r="BS90" i="41"/>
  <c r="BT90" i="41"/>
  <c r="BU90" i="41"/>
  <c r="BV90" i="41"/>
  <c r="BW90" i="41"/>
  <c r="BX90" i="41"/>
  <c r="BY90" i="41"/>
  <c r="BZ90" i="41"/>
  <c r="CA90" i="41"/>
  <c r="AR91" i="41"/>
  <c r="AS91" i="41"/>
  <c r="AT91" i="41"/>
  <c r="AU91" i="41"/>
  <c r="AV91" i="41"/>
  <c r="AW91" i="41"/>
  <c r="AX91" i="41"/>
  <c r="AY91" i="41"/>
  <c r="AZ91" i="41"/>
  <c r="BA91" i="41"/>
  <c r="BB91" i="41"/>
  <c r="BC91" i="41"/>
  <c r="BD91" i="41"/>
  <c r="BE91" i="41"/>
  <c r="BF91" i="41"/>
  <c r="BG91" i="41"/>
  <c r="BH91" i="41"/>
  <c r="BI91" i="41"/>
  <c r="BJ91" i="41"/>
  <c r="BL91" i="41"/>
  <c r="BM91" i="41"/>
  <c r="BN91" i="41"/>
  <c r="BO91" i="41"/>
  <c r="BP91" i="41"/>
  <c r="BQ91" i="41"/>
  <c r="BR91" i="41"/>
  <c r="BS91" i="41"/>
  <c r="BT91" i="41"/>
  <c r="BU91" i="41"/>
  <c r="BV91" i="41"/>
  <c r="BW91" i="41"/>
  <c r="BX91" i="41"/>
  <c r="BY91" i="41"/>
  <c r="BZ91" i="41"/>
  <c r="CA91" i="41"/>
  <c r="AR92" i="41"/>
  <c r="AS92" i="41"/>
  <c r="AT92" i="41"/>
  <c r="AU92" i="41"/>
  <c r="AV92" i="41"/>
  <c r="AW92" i="41"/>
  <c r="AX92" i="41"/>
  <c r="AY92" i="41"/>
  <c r="AZ92" i="41"/>
  <c r="BA92" i="41"/>
  <c r="BB92" i="41"/>
  <c r="BC92" i="41"/>
  <c r="BD92" i="41"/>
  <c r="BE92" i="41"/>
  <c r="BF92" i="41"/>
  <c r="BG92" i="41"/>
  <c r="BH92" i="41"/>
  <c r="BI92" i="41"/>
  <c r="BJ92" i="41"/>
  <c r="BL92" i="41"/>
  <c r="BM92" i="41"/>
  <c r="BN92" i="41"/>
  <c r="BO92" i="41"/>
  <c r="BP92" i="41"/>
  <c r="BQ92" i="41"/>
  <c r="BR92" i="41"/>
  <c r="BS92" i="41"/>
  <c r="BT92" i="41"/>
  <c r="BU92" i="41"/>
  <c r="BV92" i="41"/>
  <c r="BW92" i="41"/>
  <c r="BX92" i="41"/>
  <c r="BY92" i="41"/>
  <c r="BZ92" i="41"/>
  <c r="CA92" i="41"/>
  <c r="AR93" i="41"/>
  <c r="AS93" i="41"/>
  <c r="AT93" i="41"/>
  <c r="AU93" i="41"/>
  <c r="AV93" i="41"/>
  <c r="AW93" i="41"/>
  <c r="AX93" i="41"/>
  <c r="AY93" i="41"/>
  <c r="AZ93" i="41"/>
  <c r="BA93" i="41"/>
  <c r="BB93" i="41"/>
  <c r="BC93" i="41"/>
  <c r="BD93" i="41"/>
  <c r="BE93" i="41"/>
  <c r="BF93" i="41"/>
  <c r="BG93" i="41"/>
  <c r="BH93" i="41"/>
  <c r="BI93" i="41"/>
  <c r="BJ93" i="41"/>
  <c r="BL93" i="41"/>
  <c r="BM93" i="41"/>
  <c r="BN93" i="41"/>
  <c r="BO93" i="41"/>
  <c r="BP93" i="41"/>
  <c r="BQ93" i="41"/>
  <c r="BR93" i="41"/>
  <c r="BS93" i="41"/>
  <c r="BT93" i="41"/>
  <c r="BU93" i="41"/>
  <c r="BV93" i="41"/>
  <c r="BW93" i="41"/>
  <c r="BX93" i="41"/>
  <c r="BY93" i="41"/>
  <c r="BZ93" i="41"/>
  <c r="CA93" i="41"/>
  <c r="AR94" i="41"/>
  <c r="AS94" i="41"/>
  <c r="AT94" i="41"/>
  <c r="AU94" i="41"/>
  <c r="AV94" i="41"/>
  <c r="AW94" i="41"/>
  <c r="AX94" i="41"/>
  <c r="AY94" i="41"/>
  <c r="AZ94" i="41"/>
  <c r="BA94" i="41"/>
  <c r="BB94" i="41"/>
  <c r="BC94" i="41"/>
  <c r="BD94" i="41"/>
  <c r="BE94" i="41"/>
  <c r="BF94" i="41"/>
  <c r="BG94" i="41"/>
  <c r="BH94" i="41"/>
  <c r="BI94" i="41"/>
  <c r="BJ94" i="41"/>
  <c r="BL94" i="41"/>
  <c r="BM94" i="41"/>
  <c r="BN94" i="41"/>
  <c r="BO94" i="41"/>
  <c r="BP94" i="41"/>
  <c r="BQ94" i="41"/>
  <c r="BR94" i="41"/>
  <c r="BS94" i="41"/>
  <c r="BT94" i="41"/>
  <c r="BU94" i="41"/>
  <c r="BV94" i="41"/>
  <c r="BW94" i="41"/>
  <c r="BX94" i="41"/>
  <c r="BY94" i="41"/>
  <c r="BZ94" i="41"/>
  <c r="CA94" i="41"/>
  <c r="AR95" i="41"/>
  <c r="AS95" i="41"/>
  <c r="AT95" i="41"/>
  <c r="AU95" i="41"/>
  <c r="AV95" i="41"/>
  <c r="AW95" i="41"/>
  <c r="AX95" i="41"/>
  <c r="AY95" i="41"/>
  <c r="AZ95" i="41"/>
  <c r="BA95" i="41"/>
  <c r="BB95" i="41"/>
  <c r="BC95" i="41"/>
  <c r="BD95" i="41"/>
  <c r="BE95" i="41"/>
  <c r="BF95" i="41"/>
  <c r="BG95" i="41"/>
  <c r="BH95" i="41"/>
  <c r="BI95" i="41"/>
  <c r="BJ95" i="41"/>
  <c r="BL95" i="41"/>
  <c r="BM95" i="41"/>
  <c r="BN95" i="41"/>
  <c r="BO95" i="41"/>
  <c r="BP95" i="41"/>
  <c r="BQ95" i="41"/>
  <c r="BR95" i="41"/>
  <c r="BS95" i="41"/>
  <c r="BT95" i="41"/>
  <c r="BU95" i="41"/>
  <c r="BV95" i="41"/>
  <c r="BW95" i="41"/>
  <c r="BX95" i="41"/>
  <c r="BY95" i="41"/>
  <c r="BZ95" i="41"/>
  <c r="CA95" i="41"/>
  <c r="AR96" i="41"/>
  <c r="AS96" i="41"/>
  <c r="AT96" i="41"/>
  <c r="AU96" i="41"/>
  <c r="AV96" i="41"/>
  <c r="AW96" i="41"/>
  <c r="AX96" i="41"/>
  <c r="AY96" i="41"/>
  <c r="AZ96" i="41"/>
  <c r="BA96" i="41"/>
  <c r="BB96" i="41"/>
  <c r="BC96" i="41"/>
  <c r="BD96" i="41"/>
  <c r="BE96" i="41"/>
  <c r="BF96" i="41"/>
  <c r="BG96" i="41"/>
  <c r="BH96" i="41"/>
  <c r="BI96" i="41"/>
  <c r="BJ96" i="41"/>
  <c r="BL96" i="41"/>
  <c r="BM96" i="41"/>
  <c r="BN96" i="41"/>
  <c r="BO96" i="41"/>
  <c r="BP96" i="41"/>
  <c r="BQ96" i="41"/>
  <c r="BR96" i="41"/>
  <c r="BS96" i="41"/>
  <c r="BT96" i="41"/>
  <c r="BU96" i="41"/>
  <c r="BV96" i="41"/>
  <c r="BW96" i="41"/>
  <c r="BX96" i="41"/>
  <c r="BY96" i="41"/>
  <c r="BZ96" i="41"/>
  <c r="CA96" i="41"/>
  <c r="AR97" i="41"/>
  <c r="AS97" i="41"/>
  <c r="AT97" i="41"/>
  <c r="AU97" i="41"/>
  <c r="AV97" i="41"/>
  <c r="AW97" i="41"/>
  <c r="AX97" i="41"/>
  <c r="AY97" i="41"/>
  <c r="AZ97" i="41"/>
  <c r="BA97" i="41"/>
  <c r="BB97" i="41"/>
  <c r="BC97" i="41"/>
  <c r="BD97" i="41"/>
  <c r="BE97" i="41"/>
  <c r="BF97" i="41"/>
  <c r="BG97" i="41"/>
  <c r="BH97" i="41"/>
  <c r="BI97" i="41"/>
  <c r="BJ97" i="41"/>
  <c r="BL97" i="41"/>
  <c r="BM97" i="41"/>
  <c r="BN97" i="41"/>
  <c r="BO97" i="41"/>
  <c r="BP97" i="41"/>
  <c r="BQ97" i="41"/>
  <c r="BR97" i="41"/>
  <c r="BS97" i="41"/>
  <c r="BT97" i="41"/>
  <c r="BU97" i="41"/>
  <c r="BV97" i="41"/>
  <c r="BW97" i="41"/>
  <c r="BX97" i="41"/>
  <c r="BY97" i="41"/>
  <c r="BZ97" i="41"/>
  <c r="CA97" i="41"/>
  <c r="AR98" i="41"/>
  <c r="AS98" i="41"/>
  <c r="AT98" i="41"/>
  <c r="AU98" i="41"/>
  <c r="AV98" i="41"/>
  <c r="AW98" i="41"/>
  <c r="AX98" i="41"/>
  <c r="AY98" i="41"/>
  <c r="AZ98" i="41"/>
  <c r="BA98" i="41"/>
  <c r="BB98" i="41"/>
  <c r="BC98" i="41"/>
  <c r="BD98" i="41"/>
  <c r="BE98" i="41"/>
  <c r="BF98" i="41"/>
  <c r="BG98" i="41"/>
  <c r="BH98" i="41"/>
  <c r="BI98" i="41"/>
  <c r="BJ98" i="41"/>
  <c r="BL98" i="41"/>
  <c r="BM98" i="41"/>
  <c r="BN98" i="41"/>
  <c r="BO98" i="41"/>
  <c r="BP98" i="41"/>
  <c r="BQ98" i="41"/>
  <c r="BR98" i="41"/>
  <c r="BS98" i="41"/>
  <c r="BT98" i="41"/>
  <c r="BU98" i="41"/>
  <c r="BV98" i="41"/>
  <c r="BW98" i="41"/>
  <c r="BX98" i="41"/>
  <c r="BY98" i="41"/>
  <c r="BZ98" i="41"/>
  <c r="CA98" i="41"/>
  <c r="AR99" i="41"/>
  <c r="AS99" i="41"/>
  <c r="AT99" i="41"/>
  <c r="AU99" i="41"/>
  <c r="AV99" i="41"/>
  <c r="AW99" i="41"/>
  <c r="AX99" i="41"/>
  <c r="AY99" i="41"/>
  <c r="AZ99" i="41"/>
  <c r="BA99" i="41"/>
  <c r="BB99" i="41"/>
  <c r="BC99" i="41"/>
  <c r="BD99" i="41"/>
  <c r="BE99" i="41"/>
  <c r="BF99" i="41"/>
  <c r="BG99" i="41"/>
  <c r="BH99" i="41"/>
  <c r="BI99" i="41"/>
  <c r="BJ99" i="41"/>
  <c r="BL99" i="41"/>
  <c r="BM99" i="41"/>
  <c r="BN99" i="41"/>
  <c r="BO99" i="41"/>
  <c r="BP99" i="41"/>
  <c r="BQ99" i="41"/>
  <c r="BR99" i="41"/>
  <c r="BS99" i="41"/>
  <c r="BT99" i="41"/>
  <c r="BU99" i="41"/>
  <c r="BV99" i="41"/>
  <c r="BW99" i="41"/>
  <c r="BX99" i="41"/>
  <c r="BY99" i="41"/>
  <c r="BZ99" i="41"/>
  <c r="CA99" i="41"/>
  <c r="AR100" i="41"/>
  <c r="AS100" i="41"/>
  <c r="AT100" i="41"/>
  <c r="AU100" i="41"/>
  <c r="AV100" i="41"/>
  <c r="AW100" i="41"/>
  <c r="AX100" i="41"/>
  <c r="AY100" i="41"/>
  <c r="AZ100" i="41"/>
  <c r="BA100" i="41"/>
  <c r="BB100" i="41"/>
  <c r="BC100" i="41"/>
  <c r="BD100" i="41"/>
  <c r="BE100" i="41"/>
  <c r="BF100" i="41"/>
  <c r="BG100" i="41"/>
  <c r="BH100" i="41"/>
  <c r="BI100" i="41"/>
  <c r="BJ100" i="41"/>
  <c r="BL100" i="41"/>
  <c r="BM100" i="41"/>
  <c r="BN100" i="41"/>
  <c r="BO100" i="41"/>
  <c r="BP100" i="41"/>
  <c r="BQ100" i="41"/>
  <c r="BR100" i="41"/>
  <c r="BS100" i="41"/>
  <c r="BT100" i="41"/>
  <c r="BU100" i="41"/>
  <c r="BV100" i="41"/>
  <c r="BW100" i="41"/>
  <c r="BX100" i="41"/>
  <c r="BY100" i="41"/>
  <c r="BZ100" i="41"/>
  <c r="CA100" i="41"/>
  <c r="AR101" i="41"/>
  <c r="AS101" i="41"/>
  <c r="AT101" i="41"/>
  <c r="AU101" i="41"/>
  <c r="AV101" i="41"/>
  <c r="AW101" i="41"/>
  <c r="AX101" i="41"/>
  <c r="AY101" i="41"/>
  <c r="AZ101" i="41"/>
  <c r="BA101" i="41"/>
  <c r="BB101" i="41"/>
  <c r="BC101" i="41"/>
  <c r="BD101" i="41"/>
  <c r="BE101" i="41"/>
  <c r="BF101" i="41"/>
  <c r="BG101" i="41"/>
  <c r="BH101" i="41"/>
  <c r="BI101" i="41"/>
  <c r="BJ101" i="41"/>
  <c r="BL101" i="41"/>
  <c r="BM101" i="41"/>
  <c r="BN101" i="41"/>
  <c r="BO101" i="41"/>
  <c r="BP101" i="41"/>
  <c r="BQ101" i="41"/>
  <c r="BR101" i="41"/>
  <c r="BS101" i="41"/>
  <c r="BT101" i="41"/>
  <c r="BU101" i="41"/>
  <c r="BV101" i="41"/>
  <c r="BW101" i="41"/>
  <c r="BX101" i="41"/>
  <c r="BY101" i="41"/>
  <c r="BZ101" i="41"/>
  <c r="CA101" i="41"/>
  <c r="AR102" i="41"/>
  <c r="AS102" i="41"/>
  <c r="AT102" i="41"/>
  <c r="AU102" i="41"/>
  <c r="AV102" i="41"/>
  <c r="AW102" i="41"/>
  <c r="AX102" i="41"/>
  <c r="AY102" i="41"/>
  <c r="AZ102" i="41"/>
  <c r="BA102" i="41"/>
  <c r="BB102" i="41"/>
  <c r="BC102" i="41"/>
  <c r="BD102" i="41"/>
  <c r="BE102" i="41"/>
  <c r="BF102" i="41"/>
  <c r="BG102" i="41"/>
  <c r="BH102" i="41"/>
  <c r="BI102" i="41"/>
  <c r="BJ102" i="41"/>
  <c r="BL102" i="41"/>
  <c r="BM102" i="41"/>
  <c r="BN102" i="41"/>
  <c r="BO102" i="41"/>
  <c r="BP102" i="41"/>
  <c r="BQ102" i="41"/>
  <c r="BR102" i="41"/>
  <c r="BS102" i="41"/>
  <c r="BT102" i="41"/>
  <c r="BU102" i="41"/>
  <c r="BV102" i="41"/>
  <c r="BW102" i="41"/>
  <c r="BX102" i="41"/>
  <c r="BY102" i="41"/>
  <c r="BZ102" i="41"/>
  <c r="CA102" i="41"/>
  <c r="AR103" i="41"/>
  <c r="AS103" i="41"/>
  <c r="AT103" i="41"/>
  <c r="AU103" i="41"/>
  <c r="AV103" i="41"/>
  <c r="AW103" i="41"/>
  <c r="AX103" i="41"/>
  <c r="AY103" i="41"/>
  <c r="AZ103" i="41"/>
  <c r="BA103" i="41"/>
  <c r="BB103" i="41"/>
  <c r="BC103" i="41"/>
  <c r="BD103" i="41"/>
  <c r="BE103" i="41"/>
  <c r="BF103" i="41"/>
  <c r="BG103" i="41"/>
  <c r="BH103" i="41"/>
  <c r="BI103" i="41"/>
  <c r="BJ103" i="41"/>
  <c r="BL103" i="41"/>
  <c r="BM103" i="41"/>
  <c r="BN103" i="41"/>
  <c r="BO103" i="41"/>
  <c r="BP103" i="41"/>
  <c r="BQ103" i="41"/>
  <c r="BR103" i="41"/>
  <c r="BS103" i="41"/>
  <c r="BT103" i="41"/>
  <c r="BU103" i="41"/>
  <c r="BV103" i="41"/>
  <c r="BW103" i="41"/>
  <c r="BX103" i="41"/>
  <c r="BY103" i="41"/>
  <c r="BZ103" i="41"/>
  <c r="CA103" i="41"/>
  <c r="AR104" i="41"/>
  <c r="AS104" i="41"/>
  <c r="AT104" i="41"/>
  <c r="AU104" i="41"/>
  <c r="AV104" i="41"/>
  <c r="AW104" i="41"/>
  <c r="AX104" i="41"/>
  <c r="AY104" i="41"/>
  <c r="AZ104" i="41"/>
  <c r="BA104" i="41"/>
  <c r="BB104" i="41"/>
  <c r="BC104" i="41"/>
  <c r="BD104" i="41"/>
  <c r="BE104" i="41"/>
  <c r="BF104" i="41"/>
  <c r="BG104" i="41"/>
  <c r="BH104" i="41"/>
  <c r="BI104" i="41"/>
  <c r="BJ104" i="41"/>
  <c r="BL104" i="41"/>
  <c r="BM104" i="41"/>
  <c r="BN104" i="41"/>
  <c r="BO104" i="41"/>
  <c r="BP104" i="41"/>
  <c r="BQ104" i="41"/>
  <c r="BR104" i="41"/>
  <c r="BS104" i="41"/>
  <c r="BT104" i="41"/>
  <c r="BU104" i="41"/>
  <c r="BV104" i="41"/>
  <c r="BW104" i="41"/>
  <c r="BX104" i="41"/>
  <c r="BY104" i="41"/>
  <c r="BZ104" i="41"/>
  <c r="CA104" i="41"/>
  <c r="AR105" i="41"/>
  <c r="AS105" i="41"/>
  <c r="AT105" i="41"/>
  <c r="AU105" i="41"/>
  <c r="AV105" i="41"/>
  <c r="AW105" i="41"/>
  <c r="AX105" i="41"/>
  <c r="AY105" i="41"/>
  <c r="AZ105" i="41"/>
  <c r="BA105" i="41"/>
  <c r="BB105" i="41"/>
  <c r="BC105" i="41"/>
  <c r="BD105" i="41"/>
  <c r="BE105" i="41"/>
  <c r="BF105" i="41"/>
  <c r="BG105" i="41"/>
  <c r="BH105" i="41"/>
  <c r="BI105" i="41"/>
  <c r="BJ105" i="41"/>
  <c r="BL105" i="41"/>
  <c r="BM105" i="41"/>
  <c r="BN105" i="41"/>
  <c r="BO105" i="41"/>
  <c r="BP105" i="41"/>
  <c r="BQ105" i="41"/>
  <c r="BR105" i="41"/>
  <c r="BS105" i="41"/>
  <c r="BT105" i="41"/>
  <c r="BU105" i="41"/>
  <c r="BV105" i="41"/>
  <c r="BW105" i="41"/>
  <c r="BX105" i="41"/>
  <c r="BY105" i="41"/>
  <c r="BZ105" i="41"/>
  <c r="CA105" i="41"/>
  <c r="AR106" i="41"/>
  <c r="AS106" i="41"/>
  <c r="AT106" i="41"/>
  <c r="AU106" i="41"/>
  <c r="AV106" i="41"/>
  <c r="AW106" i="41"/>
  <c r="AX106" i="41"/>
  <c r="AY106" i="41"/>
  <c r="AZ106" i="41"/>
  <c r="BA106" i="41"/>
  <c r="BB106" i="41"/>
  <c r="BC106" i="41"/>
  <c r="BD106" i="41"/>
  <c r="BE106" i="41"/>
  <c r="BF106" i="41"/>
  <c r="BG106" i="41"/>
  <c r="BH106" i="41"/>
  <c r="BI106" i="41"/>
  <c r="BJ106" i="41"/>
  <c r="BL106" i="41"/>
  <c r="BM106" i="41"/>
  <c r="BN106" i="41"/>
  <c r="BO106" i="41"/>
  <c r="BP106" i="41"/>
  <c r="BQ106" i="41"/>
  <c r="BR106" i="41"/>
  <c r="BS106" i="41"/>
  <c r="BT106" i="41"/>
  <c r="BU106" i="41"/>
  <c r="BV106" i="41"/>
  <c r="BW106" i="41"/>
  <c r="BX106" i="41"/>
  <c r="BY106" i="41"/>
  <c r="BZ106" i="41"/>
  <c r="CA106" i="41"/>
  <c r="AR107" i="41"/>
  <c r="AS107" i="41"/>
  <c r="AT107" i="41"/>
  <c r="AU107" i="41"/>
  <c r="AV107" i="41"/>
  <c r="AW107" i="41"/>
  <c r="AX107" i="41"/>
  <c r="AY107" i="41"/>
  <c r="AZ107" i="41"/>
  <c r="BA107" i="41"/>
  <c r="BB107" i="41"/>
  <c r="BC107" i="41"/>
  <c r="BD107" i="41"/>
  <c r="BE107" i="41"/>
  <c r="BF107" i="41"/>
  <c r="BG107" i="41"/>
  <c r="BH107" i="41"/>
  <c r="BI107" i="41"/>
  <c r="BJ107" i="41"/>
  <c r="BL107" i="41"/>
  <c r="BM107" i="41"/>
  <c r="BN107" i="41"/>
  <c r="BO107" i="41"/>
  <c r="BP107" i="41"/>
  <c r="BQ107" i="41"/>
  <c r="BR107" i="41"/>
  <c r="BS107" i="41"/>
  <c r="BT107" i="41"/>
  <c r="BU107" i="41"/>
  <c r="BV107" i="41"/>
  <c r="BW107" i="41"/>
  <c r="BX107" i="41"/>
  <c r="BY107" i="41"/>
  <c r="BZ107" i="41"/>
  <c r="CA107" i="41"/>
  <c r="AR108" i="41"/>
  <c r="AS108" i="41"/>
  <c r="AT108" i="41"/>
  <c r="AU108" i="41"/>
  <c r="AV108" i="41"/>
  <c r="AW108" i="41"/>
  <c r="AX108" i="41"/>
  <c r="AY108" i="41"/>
  <c r="AZ108" i="41"/>
  <c r="BA108" i="41"/>
  <c r="BB108" i="41"/>
  <c r="BC108" i="41"/>
  <c r="BD108" i="41"/>
  <c r="BE108" i="41"/>
  <c r="BF108" i="41"/>
  <c r="BG108" i="41"/>
  <c r="BH108" i="41"/>
  <c r="BI108" i="41"/>
  <c r="BJ108" i="41"/>
  <c r="BL108" i="41"/>
  <c r="BM108" i="41"/>
  <c r="BN108" i="41"/>
  <c r="BO108" i="41"/>
  <c r="BP108" i="41"/>
  <c r="BQ108" i="41"/>
  <c r="BR108" i="41"/>
  <c r="BS108" i="41"/>
  <c r="BT108" i="41"/>
  <c r="BU108" i="41"/>
  <c r="BV108" i="41"/>
  <c r="BW108" i="41"/>
  <c r="BX108" i="41"/>
  <c r="BY108" i="41"/>
  <c r="BZ108" i="41"/>
  <c r="CA108" i="41"/>
  <c r="AR109" i="41"/>
  <c r="AS109" i="41"/>
  <c r="AT109" i="41"/>
  <c r="AU109" i="41"/>
  <c r="AV109" i="41"/>
  <c r="AW109" i="41"/>
  <c r="AX109" i="41"/>
  <c r="AY109" i="41"/>
  <c r="AZ109" i="41"/>
  <c r="BA109" i="41"/>
  <c r="BB109" i="41"/>
  <c r="BC109" i="41"/>
  <c r="BD109" i="41"/>
  <c r="BE109" i="41"/>
  <c r="BF109" i="41"/>
  <c r="BG109" i="41"/>
  <c r="BH109" i="41"/>
  <c r="BI109" i="41"/>
  <c r="BJ109" i="41"/>
  <c r="BL109" i="41"/>
  <c r="BM109" i="41"/>
  <c r="BN109" i="41"/>
  <c r="BO109" i="41"/>
  <c r="BP109" i="41"/>
  <c r="BQ109" i="41"/>
  <c r="BR109" i="41"/>
  <c r="BS109" i="41"/>
  <c r="BT109" i="41"/>
  <c r="BU109" i="41"/>
  <c r="BV109" i="41"/>
  <c r="BW109" i="41"/>
  <c r="BX109" i="41"/>
  <c r="BY109" i="41"/>
  <c r="BZ109" i="41"/>
  <c r="CA109" i="41"/>
  <c r="AR110" i="41"/>
  <c r="AS110" i="41"/>
  <c r="AT110" i="41"/>
  <c r="AU110" i="41"/>
  <c r="AV110" i="41"/>
  <c r="AW110" i="41"/>
  <c r="AX110" i="41"/>
  <c r="AY110" i="41"/>
  <c r="AZ110" i="41"/>
  <c r="BA110" i="41"/>
  <c r="BB110" i="41"/>
  <c r="BC110" i="41"/>
  <c r="BD110" i="41"/>
  <c r="BE110" i="41"/>
  <c r="BF110" i="41"/>
  <c r="BG110" i="41"/>
  <c r="BH110" i="41"/>
  <c r="BI110" i="41"/>
  <c r="BJ110" i="41"/>
  <c r="BL110" i="41"/>
  <c r="BM110" i="41"/>
  <c r="BN110" i="41"/>
  <c r="BO110" i="41"/>
  <c r="BP110" i="41"/>
  <c r="BQ110" i="41"/>
  <c r="BR110" i="41"/>
  <c r="BS110" i="41"/>
  <c r="BT110" i="41"/>
  <c r="BU110" i="41"/>
  <c r="BV110" i="41"/>
  <c r="BW110" i="41"/>
  <c r="BX110" i="41"/>
  <c r="BY110" i="41"/>
  <c r="BZ110" i="41"/>
  <c r="CA110" i="41"/>
  <c r="AR111" i="41"/>
  <c r="AS111" i="41"/>
  <c r="AT111" i="41"/>
  <c r="AU111" i="41"/>
  <c r="AV111" i="41"/>
  <c r="AW111" i="41"/>
  <c r="AX111" i="41"/>
  <c r="AY111" i="41"/>
  <c r="AZ111" i="41"/>
  <c r="BA111" i="41"/>
  <c r="BB111" i="41"/>
  <c r="BC111" i="41"/>
  <c r="BD111" i="41"/>
  <c r="BE111" i="41"/>
  <c r="BF111" i="41"/>
  <c r="BG111" i="41"/>
  <c r="BH111" i="41"/>
  <c r="BI111" i="41"/>
  <c r="BJ111" i="41"/>
  <c r="BL111" i="41"/>
  <c r="BM111" i="41"/>
  <c r="BN111" i="41"/>
  <c r="BO111" i="41"/>
  <c r="BP111" i="41"/>
  <c r="BQ111" i="41"/>
  <c r="BR111" i="41"/>
  <c r="BS111" i="41"/>
  <c r="BT111" i="41"/>
  <c r="BU111" i="41"/>
  <c r="BV111" i="41"/>
  <c r="BW111" i="41"/>
  <c r="BX111" i="41"/>
  <c r="BY111" i="41"/>
  <c r="BZ111" i="41"/>
  <c r="CA111" i="41"/>
  <c r="AR112" i="41"/>
  <c r="AS112" i="41"/>
  <c r="AT112" i="41"/>
  <c r="AU112" i="41"/>
  <c r="AV112" i="41"/>
  <c r="AW112" i="41"/>
  <c r="AX112" i="41"/>
  <c r="AY112" i="41"/>
  <c r="AZ112" i="41"/>
  <c r="BA112" i="41"/>
  <c r="BB112" i="41"/>
  <c r="BC112" i="41"/>
  <c r="BD112" i="41"/>
  <c r="BE112" i="41"/>
  <c r="BF112" i="41"/>
  <c r="BG112" i="41"/>
  <c r="BH112" i="41"/>
  <c r="BI112" i="41"/>
  <c r="BJ112" i="41"/>
  <c r="BL112" i="41"/>
  <c r="BM112" i="41"/>
  <c r="BN112" i="41"/>
  <c r="BO112" i="41"/>
  <c r="BP112" i="41"/>
  <c r="BQ112" i="41"/>
  <c r="BR112" i="41"/>
  <c r="BS112" i="41"/>
  <c r="BT112" i="41"/>
  <c r="BU112" i="41"/>
  <c r="BV112" i="41"/>
  <c r="BW112" i="41"/>
  <c r="BX112" i="41"/>
  <c r="BY112" i="41"/>
  <c r="BZ112" i="41"/>
  <c r="CA112" i="41"/>
  <c r="AR113" i="41"/>
  <c r="AS113" i="41"/>
  <c r="AT113" i="41"/>
  <c r="AU113" i="41"/>
  <c r="AV113" i="41"/>
  <c r="AW113" i="41"/>
  <c r="AX113" i="41"/>
  <c r="AY113" i="41"/>
  <c r="AZ113" i="41"/>
  <c r="BA113" i="41"/>
  <c r="BB113" i="41"/>
  <c r="BC113" i="41"/>
  <c r="BD113" i="41"/>
  <c r="BE113" i="41"/>
  <c r="BF113" i="41"/>
  <c r="BG113" i="41"/>
  <c r="BH113" i="41"/>
  <c r="BI113" i="41"/>
  <c r="BJ113" i="41"/>
  <c r="BL113" i="41"/>
  <c r="BM113" i="41"/>
  <c r="BN113" i="41"/>
  <c r="BO113" i="41"/>
  <c r="BP113" i="41"/>
  <c r="BQ113" i="41"/>
  <c r="BR113" i="41"/>
  <c r="BS113" i="41"/>
  <c r="BT113" i="41"/>
  <c r="BU113" i="41"/>
  <c r="BV113" i="41"/>
  <c r="BW113" i="41"/>
  <c r="BX113" i="41"/>
  <c r="BY113" i="41"/>
  <c r="BZ113" i="41"/>
  <c r="CA113" i="41"/>
  <c r="AR114" i="41"/>
  <c r="AS114" i="41"/>
  <c r="AT114" i="41"/>
  <c r="AU114" i="41"/>
  <c r="AV114" i="41"/>
  <c r="AW114" i="41"/>
  <c r="AX114" i="41"/>
  <c r="AY114" i="41"/>
  <c r="AZ114" i="41"/>
  <c r="BA114" i="41"/>
  <c r="BB114" i="41"/>
  <c r="BC114" i="41"/>
  <c r="BD114" i="41"/>
  <c r="BE114" i="41"/>
  <c r="BF114" i="41"/>
  <c r="BG114" i="41"/>
  <c r="BH114" i="41"/>
  <c r="BI114" i="41"/>
  <c r="BJ114" i="41"/>
  <c r="BL114" i="41"/>
  <c r="BM114" i="41"/>
  <c r="BN114" i="41"/>
  <c r="BO114" i="41"/>
  <c r="BP114" i="41"/>
  <c r="BQ114" i="41"/>
  <c r="BR114" i="41"/>
  <c r="BS114" i="41"/>
  <c r="BT114" i="41"/>
  <c r="BU114" i="41"/>
  <c r="BV114" i="41"/>
  <c r="BW114" i="41"/>
  <c r="BX114" i="41"/>
  <c r="BY114" i="41"/>
  <c r="BZ114" i="41"/>
  <c r="CA114" i="41"/>
  <c r="AR115" i="41"/>
  <c r="AS115" i="41"/>
  <c r="AT115" i="41"/>
  <c r="AU115" i="41"/>
  <c r="AV115" i="41"/>
  <c r="AW115" i="41"/>
  <c r="AX115" i="41"/>
  <c r="AY115" i="41"/>
  <c r="AZ115" i="41"/>
  <c r="BA115" i="41"/>
  <c r="BB115" i="41"/>
  <c r="BC115" i="41"/>
  <c r="BD115" i="41"/>
  <c r="BE115" i="41"/>
  <c r="BF115" i="41"/>
  <c r="BG115" i="41"/>
  <c r="BH115" i="41"/>
  <c r="BI115" i="41"/>
  <c r="BJ115" i="41"/>
  <c r="BL115" i="41"/>
  <c r="BM115" i="41"/>
  <c r="BN115" i="41"/>
  <c r="BO115" i="41"/>
  <c r="BP115" i="41"/>
  <c r="BQ115" i="41"/>
  <c r="BR115" i="41"/>
  <c r="BS115" i="41"/>
  <c r="BT115" i="41"/>
  <c r="BU115" i="41"/>
  <c r="BV115" i="41"/>
  <c r="BW115" i="41"/>
  <c r="BX115" i="41"/>
  <c r="BY115" i="41"/>
  <c r="BZ115" i="41"/>
  <c r="CA115" i="41"/>
  <c r="AR116" i="41"/>
  <c r="AS116" i="41"/>
  <c r="AT116" i="41"/>
  <c r="AU116" i="41"/>
  <c r="AV116" i="41"/>
  <c r="AW116" i="41"/>
  <c r="AX116" i="41"/>
  <c r="AY116" i="41"/>
  <c r="AZ116" i="41"/>
  <c r="BA116" i="41"/>
  <c r="BB116" i="41"/>
  <c r="BC116" i="41"/>
  <c r="BD116" i="41"/>
  <c r="BE116" i="41"/>
  <c r="BF116" i="41"/>
  <c r="BG116" i="41"/>
  <c r="BH116" i="41"/>
  <c r="BI116" i="41"/>
  <c r="BJ116" i="41"/>
  <c r="BL116" i="41"/>
  <c r="BM116" i="41"/>
  <c r="BN116" i="41"/>
  <c r="BO116" i="41"/>
  <c r="BP116" i="41"/>
  <c r="BQ116" i="41"/>
  <c r="BR116" i="41"/>
  <c r="BS116" i="41"/>
  <c r="BT116" i="41"/>
  <c r="BU116" i="41"/>
  <c r="BV116" i="41"/>
  <c r="BW116" i="41"/>
  <c r="BX116" i="41"/>
  <c r="BY116" i="41"/>
  <c r="BZ116" i="41"/>
  <c r="CA116" i="41"/>
  <c r="AR117" i="41"/>
  <c r="AS117" i="41"/>
  <c r="AT117" i="41"/>
  <c r="AU117" i="41"/>
  <c r="AV117" i="41"/>
  <c r="AW117" i="41"/>
  <c r="AX117" i="41"/>
  <c r="AY117" i="41"/>
  <c r="AZ117" i="41"/>
  <c r="BA117" i="41"/>
  <c r="BB117" i="41"/>
  <c r="BC117" i="41"/>
  <c r="BD117" i="41"/>
  <c r="BE117" i="41"/>
  <c r="BF117" i="41"/>
  <c r="BG117" i="41"/>
  <c r="BH117" i="41"/>
  <c r="BI117" i="41"/>
  <c r="BJ117" i="41"/>
  <c r="BL117" i="41"/>
  <c r="BM117" i="41"/>
  <c r="BN117" i="41"/>
  <c r="BO117" i="41"/>
  <c r="BP117" i="41"/>
  <c r="BQ117" i="41"/>
  <c r="BR117" i="41"/>
  <c r="BS117" i="41"/>
  <c r="BT117" i="41"/>
  <c r="BU117" i="41"/>
  <c r="BV117" i="41"/>
  <c r="BW117" i="41"/>
  <c r="BX117" i="41"/>
  <c r="BY117" i="41"/>
  <c r="BZ117" i="41"/>
  <c r="CA117" i="41"/>
  <c r="AR118" i="41"/>
  <c r="AS118" i="41"/>
  <c r="AT118" i="41"/>
  <c r="AU118" i="41"/>
  <c r="AV118" i="41"/>
  <c r="AW118" i="41"/>
  <c r="AX118" i="41"/>
  <c r="AY118" i="41"/>
  <c r="AZ118" i="41"/>
  <c r="BA118" i="41"/>
  <c r="BB118" i="41"/>
  <c r="BC118" i="41"/>
  <c r="BD118" i="41"/>
  <c r="BE118" i="41"/>
  <c r="BF118" i="41"/>
  <c r="BG118" i="41"/>
  <c r="BH118" i="41"/>
  <c r="BI118" i="41"/>
  <c r="BJ118" i="41"/>
  <c r="BL118" i="41"/>
  <c r="BM118" i="41"/>
  <c r="BN118" i="41"/>
  <c r="BO118" i="41"/>
  <c r="BP118" i="41"/>
  <c r="BQ118" i="41"/>
  <c r="BR118" i="41"/>
  <c r="BS118" i="41"/>
  <c r="BT118" i="41"/>
  <c r="BU118" i="41"/>
  <c r="BV118" i="41"/>
  <c r="BW118" i="41"/>
  <c r="BX118" i="41"/>
  <c r="BY118" i="41"/>
  <c r="BZ118" i="41"/>
  <c r="CA118" i="41"/>
  <c r="AR119" i="41"/>
  <c r="AS119" i="41"/>
  <c r="AT119" i="41"/>
  <c r="AU119" i="41"/>
  <c r="AV119" i="41"/>
  <c r="AW119" i="41"/>
  <c r="AX119" i="41"/>
  <c r="AY119" i="41"/>
  <c r="AZ119" i="41"/>
  <c r="BA119" i="41"/>
  <c r="BB119" i="41"/>
  <c r="BC119" i="41"/>
  <c r="BD119" i="41"/>
  <c r="BE119" i="41"/>
  <c r="BF119" i="41"/>
  <c r="BG119" i="41"/>
  <c r="BH119" i="41"/>
  <c r="BI119" i="41"/>
  <c r="BJ119" i="41"/>
  <c r="BL119" i="41"/>
  <c r="BM119" i="41"/>
  <c r="BN119" i="41"/>
  <c r="BO119" i="41"/>
  <c r="BP119" i="41"/>
  <c r="BQ119" i="41"/>
  <c r="BR119" i="41"/>
  <c r="BS119" i="41"/>
  <c r="BT119" i="41"/>
  <c r="BU119" i="41"/>
  <c r="BV119" i="41"/>
  <c r="BW119" i="41"/>
  <c r="BX119" i="41"/>
  <c r="BY119" i="41"/>
  <c r="BZ119" i="41"/>
  <c r="CA119" i="41"/>
  <c r="AR120" i="41"/>
  <c r="AS120" i="41"/>
  <c r="AT120" i="41"/>
  <c r="AU120" i="41"/>
  <c r="AV120" i="41"/>
  <c r="AW120" i="41"/>
  <c r="AX120" i="41"/>
  <c r="AY120" i="41"/>
  <c r="AZ120" i="41"/>
  <c r="BA120" i="41"/>
  <c r="BB120" i="41"/>
  <c r="BC120" i="41"/>
  <c r="BD120" i="41"/>
  <c r="BE120" i="41"/>
  <c r="BF120" i="41"/>
  <c r="BG120" i="41"/>
  <c r="BH120" i="41"/>
  <c r="BI120" i="41"/>
  <c r="BJ120" i="41"/>
  <c r="BL120" i="41"/>
  <c r="BM120" i="41"/>
  <c r="BN120" i="41"/>
  <c r="BO120" i="41"/>
  <c r="BP120" i="41"/>
  <c r="BQ120" i="41"/>
  <c r="BR120" i="41"/>
  <c r="BS120" i="41"/>
  <c r="BT120" i="41"/>
  <c r="BU120" i="41"/>
  <c r="BV120" i="41"/>
  <c r="BW120" i="41"/>
  <c r="BX120" i="41"/>
  <c r="BY120" i="41"/>
  <c r="BZ120" i="41"/>
  <c r="CA120" i="41"/>
  <c r="AR121" i="41"/>
  <c r="AS121" i="41"/>
  <c r="AT121" i="41"/>
  <c r="AU121" i="41"/>
  <c r="AV121" i="41"/>
  <c r="AW121" i="41"/>
  <c r="AX121" i="41"/>
  <c r="AY121" i="41"/>
  <c r="AZ121" i="41"/>
  <c r="BA121" i="41"/>
  <c r="BB121" i="41"/>
  <c r="BC121" i="41"/>
  <c r="BD121" i="41"/>
  <c r="BE121" i="41"/>
  <c r="BF121" i="41"/>
  <c r="BG121" i="41"/>
  <c r="BH121" i="41"/>
  <c r="BI121" i="41"/>
  <c r="BJ121" i="41"/>
  <c r="BL121" i="41"/>
  <c r="BM121" i="41"/>
  <c r="BN121" i="41"/>
  <c r="BO121" i="41"/>
  <c r="BP121" i="41"/>
  <c r="BQ121" i="41"/>
  <c r="BR121" i="41"/>
  <c r="BS121" i="41"/>
  <c r="BT121" i="41"/>
  <c r="BU121" i="41"/>
  <c r="BV121" i="41"/>
  <c r="BW121" i="41"/>
  <c r="BX121" i="41"/>
  <c r="BY121" i="41"/>
  <c r="BZ121" i="41"/>
  <c r="CA121" i="41"/>
  <c r="AR122" i="41"/>
  <c r="AS122" i="41"/>
  <c r="AT122" i="41"/>
  <c r="AU122" i="41"/>
  <c r="AV122" i="41"/>
  <c r="AW122" i="41"/>
  <c r="AX122" i="41"/>
  <c r="AY122" i="41"/>
  <c r="AZ122" i="41"/>
  <c r="BA122" i="41"/>
  <c r="BB122" i="41"/>
  <c r="BC122" i="41"/>
  <c r="BD122" i="41"/>
  <c r="BE122" i="41"/>
  <c r="BF122" i="41"/>
  <c r="BG122" i="41"/>
  <c r="BH122" i="41"/>
  <c r="BI122" i="41"/>
  <c r="BJ122" i="41"/>
  <c r="BL122" i="41"/>
  <c r="BM122" i="41"/>
  <c r="BN122" i="41"/>
  <c r="BO122" i="41"/>
  <c r="BP122" i="41"/>
  <c r="BQ122" i="41"/>
  <c r="BR122" i="41"/>
  <c r="BS122" i="41"/>
  <c r="BT122" i="41"/>
  <c r="BU122" i="41"/>
  <c r="BV122" i="41"/>
  <c r="BW122" i="41"/>
  <c r="BX122" i="41"/>
  <c r="BY122" i="41"/>
  <c r="BZ122" i="41"/>
  <c r="CA122" i="41"/>
  <c r="AR123" i="41"/>
  <c r="AS123" i="41"/>
  <c r="AT123" i="41"/>
  <c r="AU123" i="41"/>
  <c r="AV123" i="41"/>
  <c r="AW123" i="41"/>
  <c r="AX123" i="41"/>
  <c r="AY123" i="41"/>
  <c r="AZ123" i="41"/>
  <c r="BA123" i="41"/>
  <c r="BB123" i="41"/>
  <c r="BC123" i="41"/>
  <c r="BD123" i="41"/>
  <c r="BE123" i="41"/>
  <c r="BF123" i="41"/>
  <c r="BG123" i="41"/>
  <c r="BH123" i="41"/>
  <c r="BI123" i="41"/>
  <c r="BJ123" i="41"/>
  <c r="BL123" i="41"/>
  <c r="BM123" i="41"/>
  <c r="BN123" i="41"/>
  <c r="BO123" i="41"/>
  <c r="BP123" i="41"/>
  <c r="BQ123" i="41"/>
  <c r="BR123" i="41"/>
  <c r="BS123" i="41"/>
  <c r="BT123" i="41"/>
  <c r="BU123" i="41"/>
  <c r="BV123" i="41"/>
  <c r="BW123" i="41"/>
  <c r="BX123" i="41"/>
  <c r="BY123" i="41"/>
  <c r="BZ123" i="41"/>
  <c r="CA123" i="41"/>
  <c r="AR124" i="41"/>
  <c r="AS124" i="41"/>
  <c r="AT124" i="41"/>
  <c r="AU124" i="41"/>
  <c r="AV124" i="41"/>
  <c r="AW124" i="41"/>
  <c r="AX124" i="41"/>
  <c r="AY124" i="41"/>
  <c r="AZ124" i="41"/>
  <c r="BA124" i="41"/>
  <c r="BB124" i="41"/>
  <c r="BC124" i="41"/>
  <c r="BD124" i="41"/>
  <c r="BE124" i="41"/>
  <c r="BF124" i="41"/>
  <c r="BG124" i="41"/>
  <c r="BH124" i="41"/>
  <c r="BI124" i="41"/>
  <c r="BJ124" i="41"/>
  <c r="BL124" i="41"/>
  <c r="BM124" i="41"/>
  <c r="BN124" i="41"/>
  <c r="BO124" i="41"/>
  <c r="BP124" i="41"/>
  <c r="BQ124" i="41"/>
  <c r="BR124" i="41"/>
  <c r="BS124" i="41"/>
  <c r="BT124" i="41"/>
  <c r="BU124" i="41"/>
  <c r="BV124" i="41"/>
  <c r="BW124" i="41"/>
  <c r="BX124" i="41"/>
  <c r="BY124" i="41"/>
  <c r="BZ124" i="41"/>
  <c r="CA124" i="41"/>
  <c r="AR125" i="41"/>
  <c r="AS125" i="41"/>
  <c r="AT125" i="41"/>
  <c r="AU125" i="41"/>
  <c r="AV125" i="41"/>
  <c r="AW125" i="41"/>
  <c r="AX125" i="41"/>
  <c r="AY125" i="41"/>
  <c r="AZ125" i="41"/>
  <c r="BA125" i="41"/>
  <c r="BB125" i="41"/>
  <c r="BC125" i="41"/>
  <c r="BD125" i="41"/>
  <c r="BE125" i="41"/>
  <c r="BF125" i="41"/>
  <c r="BG125" i="41"/>
  <c r="BH125" i="41"/>
  <c r="BI125" i="41"/>
  <c r="BJ125" i="41"/>
  <c r="BL125" i="41"/>
  <c r="BM125" i="41"/>
  <c r="BN125" i="41"/>
  <c r="BO125" i="41"/>
  <c r="BP125" i="41"/>
  <c r="BQ125" i="41"/>
  <c r="BR125" i="41"/>
  <c r="BS125" i="41"/>
  <c r="BT125" i="41"/>
  <c r="BU125" i="41"/>
  <c r="BV125" i="41"/>
  <c r="BW125" i="41"/>
  <c r="BX125" i="41"/>
  <c r="BY125" i="41"/>
  <c r="BZ125" i="41"/>
  <c r="CA125" i="41"/>
  <c r="AR126" i="41"/>
  <c r="AS126" i="41"/>
  <c r="AT126" i="41"/>
  <c r="AU126" i="41"/>
  <c r="AV126" i="41"/>
  <c r="AW126" i="41"/>
  <c r="AX126" i="41"/>
  <c r="AY126" i="41"/>
  <c r="AZ126" i="41"/>
  <c r="BA126" i="41"/>
  <c r="BB126" i="41"/>
  <c r="BC126" i="41"/>
  <c r="BD126" i="41"/>
  <c r="BE126" i="41"/>
  <c r="BF126" i="41"/>
  <c r="BG126" i="41"/>
  <c r="BH126" i="41"/>
  <c r="BI126" i="41"/>
  <c r="BJ126" i="41"/>
  <c r="BL126" i="41"/>
  <c r="BM126" i="41"/>
  <c r="BN126" i="41"/>
  <c r="BO126" i="41"/>
  <c r="BP126" i="41"/>
  <c r="BQ126" i="41"/>
  <c r="BR126" i="41"/>
  <c r="BS126" i="41"/>
  <c r="BT126" i="41"/>
  <c r="BU126" i="41"/>
  <c r="BV126" i="41"/>
  <c r="BW126" i="41"/>
  <c r="BX126" i="41"/>
  <c r="BY126" i="41"/>
  <c r="BZ126" i="41"/>
  <c r="CA126" i="41"/>
  <c r="AR127" i="41"/>
  <c r="AS127" i="41"/>
  <c r="AT127" i="41"/>
  <c r="AU127" i="41"/>
  <c r="AV127" i="41"/>
  <c r="AW127" i="41"/>
  <c r="AX127" i="41"/>
  <c r="AY127" i="41"/>
  <c r="AZ127" i="41"/>
  <c r="BA127" i="41"/>
  <c r="BB127" i="41"/>
  <c r="BC127" i="41"/>
  <c r="BD127" i="41"/>
  <c r="BE127" i="41"/>
  <c r="BF127" i="41"/>
  <c r="BG127" i="41"/>
  <c r="BH127" i="41"/>
  <c r="BI127" i="41"/>
  <c r="BJ127" i="41"/>
  <c r="BL127" i="41"/>
  <c r="BM127" i="41"/>
  <c r="BN127" i="41"/>
  <c r="BO127" i="41"/>
  <c r="BP127" i="41"/>
  <c r="BQ127" i="41"/>
  <c r="BR127" i="41"/>
  <c r="BS127" i="41"/>
  <c r="BT127" i="41"/>
  <c r="BU127" i="41"/>
  <c r="BV127" i="41"/>
  <c r="BW127" i="41"/>
  <c r="BX127" i="41"/>
  <c r="BY127" i="41"/>
  <c r="BZ127" i="41"/>
  <c r="CA127" i="41"/>
  <c r="AR128" i="41"/>
  <c r="AS128" i="41"/>
  <c r="AT128" i="41"/>
  <c r="AU128" i="41"/>
  <c r="AV128" i="41"/>
  <c r="AW128" i="41"/>
  <c r="AX128" i="41"/>
  <c r="AY128" i="41"/>
  <c r="AZ128" i="41"/>
  <c r="BA128" i="41"/>
  <c r="BB128" i="41"/>
  <c r="BC128" i="41"/>
  <c r="BD128" i="41"/>
  <c r="BE128" i="41"/>
  <c r="BF128" i="41"/>
  <c r="BG128" i="41"/>
  <c r="BH128" i="41"/>
  <c r="BI128" i="41"/>
  <c r="BJ128" i="41"/>
  <c r="BL128" i="41"/>
  <c r="BM128" i="41"/>
  <c r="BN128" i="41"/>
  <c r="BO128" i="41"/>
  <c r="BP128" i="41"/>
  <c r="BQ128" i="41"/>
  <c r="BR128" i="41"/>
  <c r="BS128" i="41"/>
  <c r="BT128" i="41"/>
  <c r="BU128" i="41"/>
  <c r="BV128" i="41"/>
  <c r="BW128" i="41"/>
  <c r="BX128" i="41"/>
  <c r="BY128" i="41"/>
  <c r="BZ128" i="41"/>
  <c r="CA128" i="41"/>
  <c r="AR129" i="41"/>
  <c r="AS129" i="41"/>
  <c r="AT129" i="41"/>
  <c r="AU129" i="41"/>
  <c r="AV129" i="41"/>
  <c r="AW129" i="41"/>
  <c r="AX129" i="41"/>
  <c r="AY129" i="41"/>
  <c r="AZ129" i="41"/>
  <c r="BA129" i="41"/>
  <c r="BB129" i="41"/>
  <c r="BC129" i="41"/>
  <c r="BD129" i="41"/>
  <c r="BE129" i="41"/>
  <c r="BF129" i="41"/>
  <c r="BG129" i="41"/>
  <c r="BH129" i="41"/>
  <c r="BI129" i="41"/>
  <c r="BJ129" i="41"/>
  <c r="BL129" i="41"/>
  <c r="BM129" i="41"/>
  <c r="BN129" i="41"/>
  <c r="BO129" i="41"/>
  <c r="BP129" i="41"/>
  <c r="BQ129" i="41"/>
  <c r="BR129" i="41"/>
  <c r="BS129" i="41"/>
  <c r="BT129" i="41"/>
  <c r="BU129" i="41"/>
  <c r="BV129" i="41"/>
  <c r="BW129" i="41"/>
  <c r="BX129" i="41"/>
  <c r="BY129" i="41"/>
  <c r="BZ129" i="41"/>
  <c r="CA129" i="41"/>
  <c r="AR130" i="41"/>
  <c r="AS130" i="41"/>
  <c r="AT130" i="41"/>
  <c r="AU130" i="41"/>
  <c r="AV130" i="41"/>
  <c r="AW130" i="41"/>
  <c r="AX130" i="41"/>
  <c r="AY130" i="41"/>
  <c r="AZ130" i="41"/>
  <c r="BA130" i="41"/>
  <c r="BB130" i="41"/>
  <c r="BC130" i="41"/>
  <c r="BD130" i="41"/>
  <c r="BE130" i="41"/>
  <c r="BF130" i="41"/>
  <c r="BG130" i="41"/>
  <c r="BH130" i="41"/>
  <c r="BI130" i="41"/>
  <c r="BJ130" i="41"/>
  <c r="BL130" i="41"/>
  <c r="BM130" i="41"/>
  <c r="BN130" i="41"/>
  <c r="BO130" i="41"/>
  <c r="BP130" i="41"/>
  <c r="BQ130" i="41"/>
  <c r="BR130" i="41"/>
  <c r="BS130" i="41"/>
  <c r="BT130" i="41"/>
  <c r="BU130" i="41"/>
  <c r="BV130" i="41"/>
  <c r="BW130" i="41"/>
  <c r="BX130" i="41"/>
  <c r="BY130" i="41"/>
  <c r="BZ130" i="41"/>
  <c r="CA130" i="41"/>
  <c r="BV16" i="41"/>
  <c r="BP16" i="41"/>
  <c r="BJ16" i="41"/>
  <c r="BL16" i="41"/>
  <c r="BQ16" i="41"/>
  <c r="CA16" i="41"/>
  <c r="BZ16" i="41"/>
  <c r="BU16" i="41"/>
  <c r="BY16" i="41"/>
  <c r="BT16" i="41"/>
  <c r="BX16" i="41"/>
  <c r="BS16" i="41"/>
  <c r="BW16" i="41"/>
  <c r="BR16" i="41"/>
  <c r="BO16" i="41"/>
  <c r="BN16" i="41"/>
  <c r="BH16" i="41"/>
  <c r="BM16" i="41"/>
  <c r="BI16" i="41"/>
  <c r="BG16" i="41"/>
  <c r="BF16" i="41"/>
  <c r="BE16" i="41"/>
  <c r="BD16" i="41"/>
  <c r="BC16" i="41"/>
  <c r="BB16" i="41" l="1"/>
  <c r="BA16" i="41"/>
  <c r="AZ16" i="41"/>
  <c r="AY16" i="41" l="1"/>
  <c r="AX16" i="41"/>
  <c r="AH17" i="41"/>
  <c r="AH18" i="41"/>
  <c r="AH19" i="41"/>
  <c r="AH20" i="41"/>
  <c r="AH21" i="41"/>
  <c r="AH22" i="41"/>
  <c r="AH23" i="41"/>
  <c r="AH24" i="41"/>
  <c r="AH25" i="41"/>
  <c r="AH26" i="41"/>
  <c r="AH27" i="41"/>
  <c r="AH28" i="41"/>
  <c r="AH29" i="41"/>
  <c r="AH30" i="41"/>
  <c r="AH31" i="41"/>
  <c r="AH32" i="41"/>
  <c r="AH33" i="41"/>
  <c r="AH34" i="41"/>
  <c r="AH35" i="41"/>
  <c r="AH36" i="41"/>
  <c r="AH37" i="41"/>
  <c r="AH38" i="41"/>
  <c r="AH39" i="41"/>
  <c r="AH40" i="41"/>
  <c r="AH41" i="41"/>
  <c r="AH42" i="41"/>
  <c r="AH43" i="41"/>
  <c r="AH44" i="41"/>
  <c r="AH45" i="41"/>
  <c r="AH46" i="41"/>
  <c r="AH47" i="41"/>
  <c r="AH48" i="41"/>
  <c r="AH49" i="41"/>
  <c r="AH50" i="41"/>
  <c r="AH51" i="41"/>
  <c r="AH52" i="41"/>
  <c r="AH53" i="41"/>
  <c r="AH54" i="41"/>
  <c r="AH55" i="41"/>
  <c r="AH56" i="41"/>
  <c r="AH57" i="41"/>
  <c r="AH58" i="41"/>
  <c r="AH59" i="41"/>
  <c r="AH60" i="41"/>
  <c r="AH61" i="41"/>
  <c r="AH62" i="41"/>
  <c r="AH63" i="41"/>
  <c r="AH64" i="41"/>
  <c r="AH65" i="41"/>
  <c r="AH66" i="41"/>
  <c r="AH67" i="41"/>
  <c r="AH68" i="41"/>
  <c r="AH69" i="41"/>
  <c r="AH70" i="41"/>
  <c r="AH71" i="41"/>
  <c r="AH72" i="41"/>
  <c r="AH73" i="41"/>
  <c r="AH74" i="41"/>
  <c r="AH75" i="41"/>
  <c r="AH76" i="41"/>
  <c r="AH77" i="41"/>
  <c r="AH78" i="41"/>
  <c r="AH79" i="41"/>
  <c r="AH80" i="41"/>
  <c r="AH81" i="41"/>
  <c r="AH82" i="41"/>
  <c r="AH83" i="41"/>
  <c r="AH84" i="41"/>
  <c r="AH85" i="41"/>
  <c r="AH86" i="41"/>
  <c r="AH87" i="41"/>
  <c r="AH88" i="41"/>
  <c r="AH89" i="41"/>
  <c r="AH90" i="41"/>
  <c r="AH91" i="41"/>
  <c r="AH92" i="41"/>
  <c r="AH93" i="41"/>
  <c r="AH94" i="41"/>
  <c r="AH95" i="41"/>
  <c r="AH96" i="41"/>
  <c r="AH97" i="41"/>
  <c r="AH98" i="41"/>
  <c r="AH99" i="41"/>
  <c r="AH100" i="41"/>
  <c r="AH101" i="41"/>
  <c r="AH102" i="41"/>
  <c r="AH103" i="41"/>
  <c r="AH104" i="41"/>
  <c r="AH105" i="41"/>
  <c r="AH106" i="41"/>
  <c r="AH107" i="41"/>
  <c r="AH108" i="41"/>
  <c r="AH109" i="41"/>
  <c r="AH110" i="41"/>
  <c r="AH111" i="41"/>
  <c r="AH112" i="41"/>
  <c r="AH113" i="41"/>
  <c r="AH114" i="41"/>
  <c r="AH115" i="41"/>
  <c r="AH116" i="41"/>
  <c r="AH117" i="41"/>
  <c r="AH118" i="41"/>
  <c r="AH119" i="41"/>
  <c r="AH120" i="41"/>
  <c r="AH121" i="41"/>
  <c r="AH122" i="41"/>
  <c r="AH123" i="41"/>
  <c r="AH124" i="41"/>
  <c r="AH125" i="41"/>
  <c r="AH126" i="41"/>
  <c r="AH127" i="41"/>
  <c r="AH128" i="41"/>
  <c r="AH129" i="41"/>
  <c r="AH130" i="41"/>
  <c r="AR18" i="41" l="1"/>
  <c r="AW18" i="41"/>
  <c r="AR29" i="41"/>
  <c r="AW29" i="41"/>
  <c r="AR25" i="41"/>
  <c r="AW25" i="41"/>
  <c r="AR21" i="41"/>
  <c r="AW21" i="41"/>
  <c r="AR17" i="41"/>
  <c r="AW17" i="41"/>
  <c r="AR26" i="41"/>
  <c r="AW26" i="41"/>
  <c r="AR28" i="41"/>
  <c r="AW28" i="41"/>
  <c r="AR24" i="41"/>
  <c r="AW24" i="41"/>
  <c r="AR20" i="41"/>
  <c r="AW20" i="41"/>
  <c r="AR30" i="41"/>
  <c r="AW30" i="41"/>
  <c r="AR22" i="41"/>
  <c r="AW22" i="41"/>
  <c r="AR27" i="41"/>
  <c r="AW27" i="41"/>
  <c r="AR23" i="41"/>
  <c r="AW23" i="41"/>
  <c r="AR19" i="41"/>
  <c r="AW19" i="41"/>
  <c r="AH16" i="41"/>
  <c r="AU16" i="41" s="1"/>
  <c r="AW16" i="41" l="1"/>
  <c r="AT16" i="41"/>
  <c r="AS16" i="41"/>
  <c r="AV16" i="41"/>
  <c r="AR16" i="41"/>
  <c r="AB2" i="46"/>
  <c r="W3" i="41" s="1"/>
  <c r="H2" i="46"/>
  <c r="C2" i="46"/>
  <c r="AQ16" i="41" l="1"/>
  <c r="AQ17" i="41" l="1"/>
  <c r="AQ18" i="41"/>
  <c r="AQ19" i="41"/>
  <c r="AQ20" i="41"/>
  <c r="AQ21" i="41"/>
  <c r="AQ22" i="41"/>
  <c r="AQ23" i="41"/>
  <c r="AQ24" i="41"/>
  <c r="AQ25" i="41"/>
  <c r="AQ26" i="41"/>
  <c r="AQ27" i="41"/>
  <c r="AQ28" i="41"/>
  <c r="AQ29" i="41"/>
  <c r="AQ30" i="41"/>
  <c r="AQ31" i="41"/>
  <c r="AQ32" i="41"/>
  <c r="AQ33" i="41"/>
  <c r="AQ34" i="41"/>
  <c r="AQ35" i="41"/>
  <c r="AQ36" i="41"/>
  <c r="AQ37" i="41"/>
  <c r="AQ38" i="41"/>
  <c r="AQ39" i="41"/>
  <c r="AQ40" i="41"/>
  <c r="AQ41" i="41"/>
  <c r="AQ42" i="41"/>
  <c r="AQ43" i="41"/>
  <c r="AQ44" i="41"/>
  <c r="AQ45" i="41"/>
  <c r="AQ46" i="41"/>
  <c r="AQ47" i="41"/>
  <c r="AQ48" i="41"/>
  <c r="AQ49" i="41"/>
  <c r="AQ50" i="41"/>
  <c r="AQ51" i="41"/>
  <c r="AQ52" i="41"/>
  <c r="AQ53" i="41"/>
  <c r="AQ54" i="41"/>
  <c r="AQ55" i="41"/>
  <c r="AQ56" i="41"/>
  <c r="AQ57" i="41"/>
  <c r="AQ58" i="41"/>
  <c r="AQ59" i="41"/>
  <c r="AQ60" i="41"/>
  <c r="AQ61" i="41"/>
  <c r="AQ62" i="41"/>
  <c r="AQ63" i="41"/>
  <c r="AQ64" i="41"/>
  <c r="AQ65" i="41"/>
  <c r="AQ66" i="41"/>
  <c r="AQ67" i="41"/>
  <c r="AQ68" i="41"/>
  <c r="AQ69" i="41"/>
  <c r="AQ70" i="41"/>
  <c r="AQ71" i="41"/>
  <c r="AQ72" i="41"/>
  <c r="AQ73" i="41"/>
  <c r="AQ74" i="41"/>
  <c r="AQ75" i="41"/>
  <c r="AQ76" i="41"/>
  <c r="AQ77" i="41"/>
  <c r="AQ78" i="41"/>
  <c r="AQ79" i="41"/>
  <c r="AQ80" i="41"/>
  <c r="AQ81" i="41"/>
  <c r="AQ82" i="41"/>
  <c r="AQ83" i="41"/>
  <c r="AQ84" i="41"/>
  <c r="AQ85" i="41"/>
  <c r="AQ86" i="41"/>
  <c r="AQ87" i="41"/>
  <c r="AQ88" i="41"/>
  <c r="AQ89" i="41"/>
  <c r="AQ90" i="41"/>
  <c r="AQ91" i="41"/>
  <c r="AQ92" i="41"/>
  <c r="AQ93" i="41"/>
  <c r="AQ94" i="41"/>
  <c r="AQ95" i="41"/>
  <c r="AQ96" i="41"/>
  <c r="AQ97" i="41"/>
  <c r="AQ98" i="41"/>
  <c r="AQ99" i="41"/>
  <c r="AQ100" i="41"/>
  <c r="AQ101" i="41"/>
  <c r="AQ102" i="41"/>
  <c r="AQ103" i="41"/>
  <c r="AQ104" i="41"/>
  <c r="AQ105" i="41"/>
  <c r="AQ106" i="41"/>
  <c r="AQ107" i="41"/>
  <c r="AQ108" i="41"/>
  <c r="AQ109" i="41"/>
  <c r="AQ110" i="41"/>
  <c r="AQ111" i="41"/>
  <c r="AQ112" i="41"/>
  <c r="AQ113" i="41"/>
  <c r="AQ114" i="41"/>
  <c r="AQ115" i="41"/>
  <c r="AQ116" i="41"/>
  <c r="AQ117" i="41"/>
  <c r="AQ118" i="41"/>
  <c r="AQ119" i="41"/>
  <c r="AQ120" i="41"/>
  <c r="AQ121" i="41"/>
  <c r="AQ122" i="41"/>
  <c r="AQ123" i="41"/>
  <c r="AQ124" i="41"/>
  <c r="AQ125" i="41"/>
  <c r="AQ126" i="41"/>
  <c r="AQ127" i="41"/>
  <c r="AQ128" i="41"/>
  <c r="AQ129" i="41"/>
  <c r="AQ130" i="41"/>
  <c r="AB17" i="41"/>
  <c r="AB18" i="41"/>
  <c r="AB19" i="41"/>
  <c r="AB20" i="41"/>
  <c r="AB21" i="41"/>
  <c r="AB22" i="41"/>
  <c r="AB23" i="41"/>
  <c r="AB24" i="41"/>
  <c r="AB25" i="41"/>
  <c r="AB26" i="41"/>
  <c r="AB27" i="41"/>
  <c r="AB28" i="41"/>
  <c r="AB29" i="41"/>
  <c r="AB30" i="41"/>
  <c r="AB31" i="41"/>
  <c r="AB32" i="41"/>
  <c r="AB33" i="41"/>
  <c r="AB34" i="41"/>
  <c r="AB35" i="41"/>
  <c r="AB36" i="41"/>
  <c r="AB37" i="41"/>
  <c r="AB38" i="41"/>
  <c r="AB39" i="41"/>
  <c r="AB40" i="41"/>
  <c r="AB41" i="41"/>
  <c r="AB42" i="41"/>
  <c r="AB43" i="41"/>
  <c r="AB44" i="41"/>
  <c r="AB45" i="41"/>
  <c r="AB46" i="41"/>
  <c r="AB47" i="41"/>
  <c r="AB48" i="41"/>
  <c r="AB49" i="41"/>
  <c r="AB50" i="41"/>
  <c r="AB51" i="41"/>
  <c r="AB52" i="41"/>
  <c r="AB53" i="41"/>
  <c r="AB54" i="41"/>
  <c r="AB55" i="41"/>
  <c r="AB56" i="41"/>
  <c r="AB57" i="41"/>
  <c r="AB58" i="41"/>
  <c r="AB59" i="41"/>
  <c r="AB60" i="41"/>
  <c r="AB61" i="41"/>
  <c r="AB62" i="41"/>
  <c r="AB63" i="41"/>
  <c r="AB64" i="41"/>
  <c r="AB65" i="41"/>
  <c r="AB66" i="41"/>
  <c r="AB67" i="41"/>
  <c r="AB68" i="41"/>
  <c r="AB69" i="41"/>
  <c r="AB70" i="41"/>
  <c r="AB71" i="41"/>
  <c r="AB72" i="41"/>
  <c r="AB73" i="41"/>
  <c r="AB74" i="41"/>
  <c r="AB75" i="41"/>
  <c r="AB76" i="41"/>
  <c r="AB77" i="41"/>
  <c r="AB78" i="41"/>
  <c r="AB79" i="41"/>
  <c r="AB80" i="41"/>
  <c r="AB81" i="41"/>
  <c r="AB82" i="41"/>
  <c r="AB83" i="41"/>
  <c r="AB84" i="41"/>
  <c r="AB85" i="41"/>
  <c r="AB86" i="41"/>
  <c r="AB87" i="41"/>
  <c r="AB88" i="41"/>
  <c r="AB89" i="41"/>
  <c r="AB90" i="41"/>
  <c r="AB91" i="41"/>
  <c r="AB92" i="41"/>
  <c r="AB93" i="41"/>
  <c r="AB94" i="41"/>
  <c r="AB95" i="41"/>
  <c r="AB96" i="41"/>
  <c r="AB97" i="41"/>
  <c r="AB98" i="41"/>
  <c r="AB99" i="41"/>
  <c r="AB100" i="41"/>
  <c r="AB101" i="41"/>
  <c r="AB102" i="41"/>
  <c r="AB103" i="41"/>
  <c r="AB104" i="41"/>
  <c r="AB105" i="41"/>
  <c r="AB106" i="41"/>
  <c r="AB107" i="41"/>
  <c r="AB108" i="41"/>
  <c r="AB109" i="41"/>
  <c r="AB110" i="41"/>
  <c r="AB111" i="41"/>
  <c r="AB112" i="41"/>
  <c r="AB113" i="41"/>
  <c r="AB114" i="41"/>
  <c r="AB115" i="41"/>
  <c r="AB116" i="41"/>
  <c r="AB117" i="41"/>
  <c r="AB118" i="41"/>
  <c r="AB119" i="41"/>
  <c r="AB120" i="41"/>
  <c r="AB121" i="41"/>
  <c r="AB122" i="41"/>
  <c r="AB123" i="41"/>
  <c r="AB124" i="41"/>
  <c r="AB125" i="41"/>
  <c r="AB126" i="41"/>
  <c r="AB127" i="41"/>
  <c r="AB128" i="41"/>
  <c r="AB129" i="41"/>
  <c r="AB130" i="41"/>
  <c r="AB16" i="41"/>
  <c r="AC17" i="41"/>
  <c r="AC18" i="41"/>
  <c r="AC19" i="41"/>
  <c r="AC20" i="41"/>
  <c r="AC21" i="41"/>
  <c r="AC22" i="41"/>
  <c r="AC23" i="41"/>
  <c r="AC24" i="41"/>
  <c r="AC25" i="41"/>
  <c r="AC26" i="41"/>
  <c r="AC27" i="41"/>
  <c r="AC28" i="41"/>
  <c r="AC29" i="41"/>
  <c r="AC30" i="41"/>
  <c r="AC31" i="41"/>
  <c r="AC32" i="41"/>
  <c r="AC33" i="41"/>
  <c r="AC34" i="41"/>
  <c r="AC35" i="41"/>
  <c r="AC36" i="41"/>
  <c r="AC37" i="41"/>
  <c r="AC38" i="41"/>
  <c r="AC39" i="41"/>
  <c r="AC40" i="41"/>
  <c r="AC41" i="41"/>
  <c r="AC42" i="41"/>
  <c r="AC43" i="41"/>
  <c r="AC44" i="41"/>
  <c r="AC45" i="41"/>
  <c r="AC46" i="41"/>
  <c r="AC47" i="41"/>
  <c r="AC48" i="41"/>
  <c r="AC49" i="41"/>
  <c r="AC50" i="41"/>
  <c r="AC51" i="41"/>
  <c r="AC52" i="41"/>
  <c r="AC53" i="41"/>
  <c r="AC54" i="41"/>
  <c r="AC55" i="41"/>
  <c r="AC56" i="41"/>
  <c r="AC57" i="41"/>
  <c r="AC58" i="41"/>
  <c r="AC59" i="41"/>
  <c r="AC60" i="41"/>
  <c r="AC61" i="41"/>
  <c r="AC62" i="41"/>
  <c r="AC63" i="41"/>
  <c r="AC64" i="41"/>
  <c r="AC65" i="41"/>
  <c r="AC66" i="41"/>
  <c r="AC67" i="41"/>
  <c r="AC68" i="41"/>
  <c r="AC69" i="41"/>
  <c r="AC70" i="41"/>
  <c r="AC71" i="41"/>
  <c r="AC72" i="41"/>
  <c r="AC73" i="41"/>
  <c r="AC74" i="41"/>
  <c r="AC75" i="41"/>
  <c r="AC76" i="41"/>
  <c r="AC77" i="41"/>
  <c r="AC78" i="41"/>
  <c r="AC79" i="41"/>
  <c r="AC80" i="41"/>
  <c r="AC81" i="41"/>
  <c r="AC82" i="41"/>
  <c r="AC83" i="41"/>
  <c r="AC84" i="41"/>
  <c r="AC85" i="41"/>
  <c r="AC86" i="41"/>
  <c r="AC87" i="41"/>
  <c r="AC88" i="41"/>
  <c r="AC89" i="41"/>
  <c r="AC90" i="41"/>
  <c r="AC91" i="41"/>
  <c r="AC92" i="41"/>
  <c r="AC93" i="41"/>
  <c r="AC94" i="41"/>
  <c r="AC95" i="41"/>
  <c r="AC96" i="41"/>
  <c r="AC97" i="41"/>
  <c r="AC98" i="41"/>
  <c r="AC99" i="41"/>
  <c r="AC100" i="41"/>
  <c r="AC101" i="41"/>
  <c r="AC102" i="41"/>
  <c r="AC103" i="41"/>
  <c r="AC104" i="41"/>
  <c r="AC105" i="41"/>
  <c r="AC106" i="41"/>
  <c r="AC107" i="41"/>
  <c r="AC108" i="41"/>
  <c r="AC109" i="41"/>
  <c r="AC110" i="41"/>
  <c r="AC111" i="41"/>
  <c r="AC112" i="41"/>
  <c r="AC113" i="41"/>
  <c r="AC114" i="41"/>
  <c r="AC115" i="41"/>
  <c r="AC116" i="41"/>
  <c r="AC117" i="41"/>
  <c r="AC118" i="41"/>
  <c r="AC119" i="41"/>
  <c r="AC120" i="41"/>
  <c r="AC121" i="41"/>
  <c r="AC122" i="41"/>
  <c r="AC123" i="41"/>
  <c r="AC124" i="41"/>
  <c r="AC125" i="41"/>
  <c r="AC126" i="41"/>
  <c r="AC127" i="41"/>
  <c r="AC128" i="41"/>
  <c r="AC129" i="41"/>
  <c r="AC130" i="41"/>
  <c r="AC16" i="41"/>
  <c r="AE17" i="41"/>
  <c r="AE18" i="41"/>
  <c r="AE19" i="41"/>
  <c r="AE20" i="41"/>
  <c r="AE21" i="41"/>
  <c r="AE22" i="41"/>
  <c r="AE23" i="41"/>
  <c r="AE24" i="41"/>
  <c r="AE25" i="41"/>
  <c r="AE26" i="41"/>
  <c r="AE27" i="41"/>
  <c r="AE28" i="41"/>
  <c r="AE29" i="41"/>
  <c r="AE30" i="41"/>
  <c r="AE31" i="41"/>
  <c r="AE32" i="41"/>
  <c r="AE33" i="41"/>
  <c r="AE34" i="41"/>
  <c r="AE35" i="41"/>
  <c r="AE36" i="41"/>
  <c r="AE37" i="41"/>
  <c r="AE38" i="41"/>
  <c r="AE39" i="41"/>
  <c r="AE40" i="41"/>
  <c r="AE41" i="41"/>
  <c r="AE42" i="41"/>
  <c r="AE43" i="41"/>
  <c r="AE44" i="41"/>
  <c r="AE45" i="41"/>
  <c r="AE46" i="41"/>
  <c r="AE47" i="41"/>
  <c r="AE48" i="41"/>
  <c r="AE49" i="41"/>
  <c r="AE50" i="41"/>
  <c r="AE51" i="41"/>
  <c r="AE52" i="41"/>
  <c r="AE53" i="41"/>
  <c r="AE54" i="41"/>
  <c r="AE55" i="41"/>
  <c r="AE56" i="41"/>
  <c r="AE57" i="41"/>
  <c r="AE58" i="41"/>
  <c r="AE59" i="41"/>
  <c r="AE60" i="41"/>
  <c r="AE61" i="41"/>
  <c r="AE62" i="41"/>
  <c r="AE63" i="41"/>
  <c r="AE64" i="41"/>
  <c r="AE65" i="41"/>
  <c r="AE66" i="41"/>
  <c r="AE67" i="41"/>
  <c r="AE68" i="41"/>
  <c r="AE69" i="41"/>
  <c r="AE70" i="41"/>
  <c r="AE71" i="41"/>
  <c r="AE72" i="41"/>
  <c r="AE73" i="41"/>
  <c r="AE74" i="41"/>
  <c r="AE75" i="41"/>
  <c r="AE76" i="41"/>
  <c r="AE77" i="41"/>
  <c r="AE78" i="41"/>
  <c r="AE79" i="41"/>
  <c r="AE80" i="41"/>
  <c r="AE81" i="41"/>
  <c r="AE82" i="41"/>
  <c r="AE83" i="41"/>
  <c r="AE84" i="41"/>
  <c r="AE85" i="41"/>
  <c r="AE86" i="41"/>
  <c r="AE87" i="41"/>
  <c r="AE88" i="41"/>
  <c r="AE89" i="41"/>
  <c r="AE90" i="41"/>
  <c r="AE91" i="41"/>
  <c r="AE92" i="41"/>
  <c r="AE93" i="41"/>
  <c r="AE94" i="41"/>
  <c r="AE95" i="41"/>
  <c r="AE96" i="41"/>
  <c r="AE97" i="41"/>
  <c r="AE98" i="41"/>
  <c r="AE99" i="41"/>
  <c r="AE100" i="41"/>
  <c r="AE101" i="41"/>
  <c r="AE102" i="41"/>
  <c r="AE103" i="41"/>
  <c r="AE104" i="41"/>
  <c r="AE105" i="41"/>
  <c r="AE106" i="41"/>
  <c r="AE107" i="41"/>
  <c r="AE108" i="41"/>
  <c r="AE109" i="41"/>
  <c r="AE110" i="41"/>
  <c r="AE111" i="41"/>
  <c r="AE112" i="41"/>
  <c r="AE113" i="41"/>
  <c r="AE114" i="41"/>
  <c r="AE115" i="41"/>
  <c r="AE116" i="41"/>
  <c r="AE117" i="41"/>
  <c r="AE118" i="41"/>
  <c r="AE119" i="41"/>
  <c r="AE120" i="41"/>
  <c r="AE121" i="41"/>
  <c r="AE122" i="41"/>
  <c r="AE123" i="41"/>
  <c r="AE124" i="41"/>
  <c r="AE125" i="41"/>
  <c r="AE126" i="41"/>
  <c r="AE127" i="41"/>
  <c r="AE128" i="41"/>
  <c r="AE129" i="41"/>
  <c r="AE130" i="41"/>
  <c r="AE16" i="41"/>
  <c r="AF17" i="41"/>
  <c r="AF18" i="41"/>
  <c r="AF19" i="41"/>
  <c r="AF20" i="41"/>
  <c r="AF21" i="41"/>
  <c r="AF22" i="41"/>
  <c r="AF23" i="41"/>
  <c r="AF24" i="41"/>
  <c r="AF25" i="41"/>
  <c r="AF26" i="41"/>
  <c r="AF27" i="41"/>
  <c r="AF28" i="41"/>
  <c r="AF29" i="41"/>
  <c r="AF30" i="41"/>
  <c r="AF31" i="41"/>
  <c r="AF32" i="41"/>
  <c r="AF33" i="41"/>
  <c r="AF34" i="41"/>
  <c r="AF35" i="41"/>
  <c r="AF36" i="41"/>
  <c r="AF37" i="41"/>
  <c r="AF38" i="41"/>
  <c r="AF39" i="41"/>
  <c r="AF40" i="41"/>
  <c r="AF41" i="41"/>
  <c r="AF42" i="41"/>
  <c r="AF43" i="41"/>
  <c r="AF44" i="41"/>
  <c r="AF45" i="41"/>
  <c r="AF46" i="41"/>
  <c r="AF47" i="41"/>
  <c r="AF48" i="41"/>
  <c r="AF49" i="41"/>
  <c r="AF50" i="41"/>
  <c r="AF51" i="41"/>
  <c r="AF52" i="41"/>
  <c r="AF53" i="41"/>
  <c r="AF54" i="41"/>
  <c r="AF55" i="41"/>
  <c r="AF56" i="41"/>
  <c r="AF57" i="41"/>
  <c r="AF58" i="41"/>
  <c r="AF59" i="41"/>
  <c r="AF60" i="41"/>
  <c r="AF61" i="41"/>
  <c r="AF62" i="41"/>
  <c r="AF63" i="41"/>
  <c r="AF64" i="41"/>
  <c r="AF65" i="41"/>
  <c r="AF66" i="41"/>
  <c r="AF67" i="41"/>
  <c r="AF68" i="41"/>
  <c r="AF69" i="41"/>
  <c r="AF70" i="41"/>
  <c r="AF71" i="41"/>
  <c r="AF72" i="41"/>
  <c r="AF73" i="41"/>
  <c r="AF74" i="41"/>
  <c r="AF75" i="41"/>
  <c r="AF76" i="41"/>
  <c r="AF77" i="41"/>
  <c r="AF78" i="41"/>
  <c r="AF79" i="41"/>
  <c r="AF80" i="41"/>
  <c r="AF81" i="41"/>
  <c r="AF82" i="41"/>
  <c r="AF83" i="41"/>
  <c r="AF84" i="41"/>
  <c r="AF85" i="41"/>
  <c r="AF86" i="41"/>
  <c r="AF87" i="41"/>
  <c r="AF88" i="41"/>
  <c r="AF89" i="41"/>
  <c r="AF90" i="41"/>
  <c r="AF91" i="41"/>
  <c r="AF92" i="41"/>
  <c r="AF93" i="41"/>
  <c r="AF94" i="41"/>
  <c r="AF95" i="41"/>
  <c r="AF96" i="41"/>
  <c r="AF97" i="41"/>
  <c r="AF98" i="41"/>
  <c r="AF99" i="41"/>
  <c r="AF100" i="41"/>
  <c r="AF101" i="41"/>
  <c r="AF102" i="41"/>
  <c r="AF103" i="41"/>
  <c r="AF104" i="41"/>
  <c r="AF105" i="41"/>
  <c r="AF106" i="41"/>
  <c r="AF107" i="41"/>
  <c r="AF108" i="41"/>
  <c r="AF109" i="41"/>
  <c r="AF110" i="41"/>
  <c r="AF111" i="41"/>
  <c r="AF112" i="41"/>
  <c r="AF113" i="41"/>
  <c r="AF114" i="41"/>
  <c r="AF115" i="41"/>
  <c r="AF116" i="41"/>
  <c r="AF117" i="41"/>
  <c r="AF118" i="41"/>
  <c r="AF119" i="41"/>
  <c r="AF120" i="41"/>
  <c r="AF121" i="41"/>
  <c r="AF122" i="41"/>
  <c r="AF123" i="41"/>
  <c r="AF124" i="41"/>
  <c r="AF125" i="41"/>
  <c r="AF126" i="41"/>
  <c r="AF127" i="41"/>
  <c r="AF128" i="41"/>
  <c r="AF129" i="41"/>
  <c r="AF130" i="41"/>
  <c r="AF16" i="41"/>
  <c r="AD17" i="41"/>
  <c r="AD18" i="41"/>
  <c r="AD19" i="41"/>
  <c r="AD20" i="41"/>
  <c r="AD21" i="41"/>
  <c r="AD22" i="41"/>
  <c r="AD23" i="41"/>
  <c r="AD24" i="41"/>
  <c r="AD25" i="41"/>
  <c r="AD26" i="41"/>
  <c r="AD27" i="41"/>
  <c r="AD28" i="41"/>
  <c r="AD29" i="41"/>
  <c r="AD30" i="41"/>
  <c r="AD31" i="41"/>
  <c r="AD32" i="41"/>
  <c r="AD33" i="41"/>
  <c r="AD34" i="41"/>
  <c r="AD35" i="41"/>
  <c r="AD36" i="41"/>
  <c r="AD37" i="41"/>
  <c r="AD38" i="41"/>
  <c r="AD39" i="41"/>
  <c r="AD40" i="41"/>
  <c r="AD41" i="41"/>
  <c r="AD42" i="41"/>
  <c r="AD43" i="41"/>
  <c r="AD44" i="41"/>
  <c r="AD45" i="41"/>
  <c r="AD46" i="41"/>
  <c r="AD47" i="41"/>
  <c r="AD48" i="41"/>
  <c r="AD49" i="41"/>
  <c r="AD50" i="41"/>
  <c r="AD51" i="41"/>
  <c r="AD52" i="41"/>
  <c r="AD53" i="41"/>
  <c r="AD54" i="41"/>
  <c r="AD55" i="41"/>
  <c r="AD56" i="41"/>
  <c r="AD57" i="41"/>
  <c r="AD58" i="41"/>
  <c r="AD59" i="41"/>
  <c r="AD60" i="41"/>
  <c r="AD61" i="41"/>
  <c r="AD62" i="41"/>
  <c r="AD63" i="41"/>
  <c r="AD64" i="41"/>
  <c r="AD65" i="41"/>
  <c r="AD66" i="41"/>
  <c r="AD67" i="41"/>
  <c r="AD68" i="41"/>
  <c r="AD69" i="41"/>
  <c r="AD70" i="41"/>
  <c r="AD71" i="41"/>
  <c r="AD72" i="41"/>
  <c r="AD73" i="41"/>
  <c r="AD74" i="41"/>
  <c r="AD75" i="41"/>
  <c r="AD76" i="41"/>
  <c r="AD77" i="41"/>
  <c r="AD78" i="41"/>
  <c r="AD79" i="41"/>
  <c r="AD80" i="41"/>
  <c r="AD81" i="41"/>
  <c r="AD82" i="41"/>
  <c r="AD83" i="41"/>
  <c r="AD84" i="41"/>
  <c r="AD85" i="41"/>
  <c r="AD86" i="41"/>
  <c r="AD87" i="41"/>
  <c r="AD88" i="41"/>
  <c r="AD89" i="41"/>
  <c r="AD90" i="41"/>
  <c r="AD91" i="41"/>
  <c r="AD92" i="41"/>
  <c r="AD93" i="41"/>
  <c r="AD94" i="41"/>
  <c r="AD95" i="41"/>
  <c r="AD96" i="41"/>
  <c r="AD97" i="41"/>
  <c r="AD98" i="41"/>
  <c r="AD99" i="41"/>
  <c r="AD100" i="41"/>
  <c r="AD101" i="41"/>
  <c r="AD102" i="41"/>
  <c r="AD103" i="41"/>
  <c r="AD104" i="41"/>
  <c r="AD105" i="41"/>
  <c r="AD106" i="41"/>
  <c r="AD107" i="41"/>
  <c r="AD108" i="41"/>
  <c r="AD109" i="41"/>
  <c r="AD110" i="41"/>
  <c r="AD111" i="41"/>
  <c r="AD112" i="41"/>
  <c r="AD113" i="41"/>
  <c r="AD114" i="41"/>
  <c r="AD115" i="41"/>
  <c r="AD116" i="41"/>
  <c r="AD117" i="41"/>
  <c r="AD118" i="41"/>
  <c r="AD119" i="41"/>
  <c r="AD120" i="41"/>
  <c r="AD121" i="41"/>
  <c r="AD122" i="41"/>
  <c r="AD123" i="41"/>
  <c r="AD124" i="41"/>
  <c r="AD125" i="41"/>
  <c r="AD126" i="41"/>
  <c r="AD127" i="41"/>
  <c r="AD128" i="41"/>
  <c r="AD129" i="41"/>
  <c r="AD130" i="41"/>
  <c r="AD16" i="41"/>
  <c r="AG17" i="41"/>
  <c r="AG18" i="41"/>
  <c r="AG19" i="41"/>
  <c r="AG20" i="41"/>
  <c r="AG21" i="41"/>
  <c r="AG22" i="41"/>
  <c r="AG23" i="41"/>
  <c r="AG24" i="41"/>
  <c r="AG25" i="41"/>
  <c r="AG26" i="41"/>
  <c r="AG27" i="41"/>
  <c r="AG28" i="41"/>
  <c r="AG29" i="41"/>
  <c r="AG30" i="41"/>
  <c r="AG31" i="41"/>
  <c r="AG32" i="41"/>
  <c r="AG33" i="41"/>
  <c r="AG34" i="41"/>
  <c r="AG35" i="41"/>
  <c r="AG36" i="41"/>
  <c r="AG37" i="41"/>
  <c r="AG38" i="41"/>
  <c r="AG39" i="41"/>
  <c r="AG40" i="41"/>
  <c r="AG41" i="41"/>
  <c r="AG42" i="41"/>
  <c r="AG43" i="41"/>
  <c r="AG44" i="41"/>
  <c r="AG45" i="41"/>
  <c r="AG46" i="41"/>
  <c r="AG47" i="41"/>
  <c r="AG48" i="41"/>
  <c r="AG49" i="41"/>
  <c r="AG50" i="41"/>
  <c r="AG51" i="41"/>
  <c r="AG52" i="41"/>
  <c r="AG53" i="41"/>
  <c r="AG54" i="41"/>
  <c r="AG55" i="41"/>
  <c r="AG56" i="41"/>
  <c r="AG57" i="41"/>
  <c r="AG58" i="41"/>
  <c r="AG59" i="41"/>
  <c r="AG60" i="41"/>
  <c r="AG61" i="41"/>
  <c r="AG62" i="41"/>
  <c r="AG63" i="41"/>
  <c r="AG64" i="41"/>
  <c r="AG65" i="41"/>
  <c r="AG66" i="41"/>
  <c r="AG67" i="41"/>
  <c r="AG68" i="41"/>
  <c r="AG69" i="41"/>
  <c r="AG70" i="41"/>
  <c r="AG71" i="41"/>
  <c r="AG72" i="41"/>
  <c r="AG73" i="41"/>
  <c r="AG74" i="41"/>
  <c r="AG75" i="41"/>
  <c r="AG76" i="41"/>
  <c r="AG77" i="41"/>
  <c r="AG78" i="41"/>
  <c r="AG79" i="41"/>
  <c r="AG80" i="41"/>
  <c r="AG81" i="41"/>
  <c r="AG82" i="41"/>
  <c r="AG83" i="41"/>
  <c r="AG84" i="41"/>
  <c r="AG85" i="41"/>
  <c r="AG86" i="41"/>
  <c r="AG87" i="41"/>
  <c r="AG88" i="41"/>
  <c r="AG89" i="41"/>
  <c r="AG90" i="41"/>
  <c r="AG91" i="41"/>
  <c r="AG92" i="41"/>
  <c r="AG93" i="41"/>
  <c r="AG94" i="41"/>
  <c r="AG95" i="41"/>
  <c r="AG96" i="41"/>
  <c r="AG97" i="41"/>
  <c r="AG98" i="41"/>
  <c r="AG99" i="41"/>
  <c r="AG100" i="41"/>
  <c r="AG101" i="41"/>
  <c r="AG102" i="41"/>
  <c r="AG103" i="41"/>
  <c r="AG104" i="41"/>
  <c r="AG105" i="41"/>
  <c r="AG106" i="41"/>
  <c r="AG107" i="41"/>
  <c r="AG108" i="41"/>
  <c r="AG109" i="41"/>
  <c r="AG110" i="41"/>
  <c r="AG111" i="41"/>
  <c r="AG112" i="41"/>
  <c r="AG113" i="41"/>
  <c r="AG114" i="41"/>
  <c r="AG115" i="41"/>
  <c r="AG116" i="41"/>
  <c r="AG117" i="41"/>
  <c r="AG118" i="41"/>
  <c r="AG119" i="41"/>
  <c r="AG120" i="41"/>
  <c r="AG121" i="41"/>
  <c r="AG122" i="41"/>
  <c r="AG123" i="41"/>
  <c r="AG124" i="41"/>
  <c r="AG125" i="41"/>
  <c r="AG126" i="41"/>
  <c r="AG127" i="41"/>
  <c r="AG128" i="41"/>
  <c r="AG129" i="41"/>
  <c r="AG130" i="41"/>
  <c r="AG16" i="41"/>
  <c r="CB127" i="41" l="1"/>
  <c r="CC127" i="41"/>
  <c r="CB123" i="41"/>
  <c r="CC123" i="41"/>
  <c r="CB119" i="41"/>
  <c r="CC119" i="41"/>
  <c r="CB115" i="41"/>
  <c r="CC115" i="41"/>
  <c r="CB111" i="41"/>
  <c r="CC111" i="41"/>
  <c r="CB107" i="41"/>
  <c r="CC107" i="41"/>
  <c r="CB103" i="41"/>
  <c r="CC103" i="41"/>
  <c r="CB99" i="41"/>
  <c r="CC99" i="41"/>
  <c r="CB95" i="41"/>
  <c r="CC95" i="41"/>
  <c r="CB91" i="41"/>
  <c r="CC91" i="41"/>
  <c r="CB87" i="41"/>
  <c r="CC87" i="41"/>
  <c r="CB83" i="41"/>
  <c r="CC83" i="41"/>
  <c r="CB79" i="41"/>
  <c r="CC79" i="41"/>
  <c r="CB75" i="41"/>
  <c r="CC75" i="41"/>
  <c r="CB71" i="41"/>
  <c r="CC71" i="41"/>
  <c r="CB67" i="41"/>
  <c r="CC67" i="41"/>
  <c r="CB63" i="41"/>
  <c r="CC63" i="41"/>
  <c r="CB59" i="41"/>
  <c r="CC59" i="41"/>
  <c r="CB55" i="41"/>
  <c r="CC55" i="41"/>
  <c r="CB51" i="41"/>
  <c r="CC51" i="41"/>
  <c r="CB47" i="41"/>
  <c r="CC47" i="41"/>
  <c r="CB43" i="41"/>
  <c r="CC43" i="41"/>
  <c r="CB39" i="41"/>
  <c r="CC39" i="41"/>
  <c r="CB35" i="41"/>
  <c r="CC35" i="41"/>
  <c r="CB31" i="41"/>
  <c r="CC31" i="41"/>
  <c r="CC130" i="41"/>
  <c r="CB130" i="41"/>
  <c r="CC126" i="41"/>
  <c r="CB126" i="41"/>
  <c r="CB122" i="41"/>
  <c r="CC122" i="41"/>
  <c r="CC118" i="41"/>
  <c r="CB118" i="41"/>
  <c r="CB114" i="41"/>
  <c r="CC114" i="41"/>
  <c r="CC110" i="41"/>
  <c r="CB110" i="41"/>
  <c r="CB106" i="41"/>
  <c r="CC106" i="41"/>
  <c r="CC102" i="41"/>
  <c r="CB102" i="41"/>
  <c r="CB98" i="41"/>
  <c r="CC98" i="41"/>
  <c r="CC94" i="41"/>
  <c r="CB94" i="41"/>
  <c r="CC90" i="41"/>
  <c r="CB90" i="41"/>
  <c r="CB86" i="41"/>
  <c r="CC86" i="41"/>
  <c r="CC82" i="41"/>
  <c r="CB82" i="41"/>
  <c r="CC78" i="41"/>
  <c r="CB78" i="41"/>
  <c r="CB74" i="41"/>
  <c r="CC74" i="41"/>
  <c r="CC70" i="41"/>
  <c r="CB70" i="41"/>
  <c r="CC66" i="41"/>
  <c r="CB66" i="41"/>
  <c r="CC62" i="41"/>
  <c r="CB62" i="41"/>
  <c r="CB58" i="41"/>
  <c r="CC58" i="41"/>
  <c r="CC54" i="41"/>
  <c r="CB54" i="41"/>
  <c r="CB50" i="41"/>
  <c r="CC50" i="41"/>
  <c r="CB46" i="41"/>
  <c r="CC46" i="41"/>
  <c r="CB42" i="41"/>
  <c r="CC42" i="41"/>
  <c r="CB38" i="41"/>
  <c r="CC38" i="41"/>
  <c r="CC34" i="41"/>
  <c r="CB34" i="41"/>
  <c r="CB129" i="41"/>
  <c r="CC129" i="41"/>
  <c r="CB125" i="41"/>
  <c r="CC125" i="41"/>
  <c r="CB121" i="41"/>
  <c r="CC121" i="41"/>
  <c r="CB117" i="41"/>
  <c r="CC117" i="41"/>
  <c r="CB113" i="41"/>
  <c r="CC113" i="41"/>
  <c r="CB109" i="41"/>
  <c r="CC109" i="41"/>
  <c r="CB105" i="41"/>
  <c r="CC105" i="41"/>
  <c r="CB101" i="41"/>
  <c r="CC101" i="41"/>
  <c r="CB97" i="41"/>
  <c r="CC97" i="41"/>
  <c r="CB93" i="41"/>
  <c r="CC93" i="41"/>
  <c r="CB89" i="41"/>
  <c r="CC89" i="41"/>
  <c r="CB85" i="41"/>
  <c r="CC85" i="41"/>
  <c r="CB81" i="41"/>
  <c r="CC81" i="41"/>
  <c r="CB77" i="41"/>
  <c r="CC77" i="41"/>
  <c r="CB73" i="41"/>
  <c r="CC73" i="41"/>
  <c r="CB69" i="41"/>
  <c r="CC69" i="41"/>
  <c r="CB65" i="41"/>
  <c r="CC65" i="41"/>
  <c r="CB61" i="41"/>
  <c r="CC61" i="41"/>
  <c r="CB57" i="41"/>
  <c r="CC57" i="41"/>
  <c r="CB53" i="41"/>
  <c r="CC53" i="41"/>
  <c r="CB49" i="41"/>
  <c r="CC49" i="41"/>
  <c r="CB45" i="41"/>
  <c r="CC45" i="41"/>
  <c r="CB41" i="41"/>
  <c r="CC41" i="41"/>
  <c r="CB37" i="41"/>
  <c r="CC37" i="41"/>
  <c r="CB33" i="41"/>
  <c r="CC33" i="41"/>
  <c r="CB128" i="41"/>
  <c r="CC128" i="41"/>
  <c r="CC124" i="41"/>
  <c r="CB124" i="41"/>
  <c r="CC120" i="41"/>
  <c r="CB120" i="41"/>
  <c r="CC116" i="41"/>
  <c r="CB116" i="41"/>
  <c r="CC112" i="41"/>
  <c r="CB112" i="41"/>
  <c r="CC108" i="41"/>
  <c r="CB108" i="41"/>
  <c r="CC104" i="41"/>
  <c r="CB104" i="41"/>
  <c r="CC100" i="41"/>
  <c r="CB100" i="41"/>
  <c r="CC96" i="41"/>
  <c r="CB96" i="41"/>
  <c r="CB92" i="41"/>
  <c r="CC92" i="41"/>
  <c r="CC88" i="41"/>
  <c r="CB88" i="41"/>
  <c r="CC84" i="41"/>
  <c r="CB84" i="41"/>
  <c r="CB80" i="41"/>
  <c r="CC80" i="41"/>
  <c r="CC76" i="41"/>
  <c r="CB76" i="41"/>
  <c r="CC72" i="41"/>
  <c r="CB72" i="41"/>
  <c r="CB68" i="41"/>
  <c r="CC68" i="41"/>
  <c r="CB64" i="41"/>
  <c r="CC64" i="41"/>
  <c r="CB60" i="41"/>
  <c r="CC60" i="41"/>
  <c r="CC56" i="41"/>
  <c r="CB56" i="41"/>
  <c r="CB52" i="41"/>
  <c r="CC52" i="41"/>
  <c r="CB48" i="41"/>
  <c r="CC48" i="41"/>
  <c r="CB44" i="41"/>
  <c r="CC44" i="41"/>
  <c r="CB40" i="41"/>
  <c r="CC40" i="41"/>
  <c r="CC36" i="41"/>
  <c r="CB36" i="41"/>
  <c r="CB32" i="41"/>
  <c r="CC32" i="41"/>
  <c r="AP96" i="41"/>
  <c r="AP88" i="41"/>
  <c r="AP80" i="41"/>
  <c r="AP72" i="41"/>
  <c r="AP64" i="41"/>
  <c r="AP56" i="41"/>
  <c r="AP48" i="41"/>
  <c r="AP40" i="41"/>
  <c r="AP32" i="41"/>
  <c r="AP24" i="41"/>
  <c r="AP125" i="41"/>
  <c r="AP117" i="41"/>
  <c r="AP109" i="41"/>
  <c r="AP101" i="41"/>
  <c r="AP93" i="41"/>
  <c r="AP85" i="41"/>
  <c r="AP77" i="41"/>
  <c r="AP69" i="41"/>
  <c r="AP61" i="41"/>
  <c r="AP53" i="41"/>
  <c r="AP45" i="41"/>
  <c r="AP37" i="41"/>
  <c r="AP29" i="41"/>
  <c r="AM124" i="41"/>
  <c r="AM112" i="41"/>
  <c r="AM104" i="41"/>
  <c r="AM92" i="41"/>
  <c r="AM84" i="41"/>
  <c r="AM80" i="41"/>
  <c r="AM72" i="41"/>
  <c r="AM68" i="41"/>
  <c r="AM64" i="41"/>
  <c r="AM56" i="41"/>
  <c r="AM52" i="41"/>
  <c r="AM48" i="41"/>
  <c r="AM44" i="41"/>
  <c r="AM40" i="41"/>
  <c r="AM36" i="41"/>
  <c r="AM32" i="41"/>
  <c r="AM28" i="41"/>
  <c r="AM24" i="41"/>
  <c r="AM20" i="41"/>
  <c r="AP16" i="41"/>
  <c r="AO127" i="41"/>
  <c r="AO123" i="41"/>
  <c r="AO119" i="41"/>
  <c r="AO115" i="41"/>
  <c r="AO111" i="41"/>
  <c r="AO107" i="41"/>
  <c r="AO99" i="41"/>
  <c r="AO95" i="41"/>
  <c r="AO91" i="41"/>
  <c r="AO87" i="41"/>
  <c r="AO83" i="41"/>
  <c r="AO79" i="41"/>
  <c r="AO75" i="41"/>
  <c r="AO71" i="41"/>
  <c r="AO67" i="41"/>
  <c r="AO63" i="41"/>
  <c r="AO59" i="41"/>
  <c r="AO55" i="41"/>
  <c r="AO51" i="41"/>
  <c r="AO47" i="41"/>
  <c r="AO43" i="41"/>
  <c r="AO39" i="41"/>
  <c r="AO35" i="41"/>
  <c r="AO31" i="41"/>
  <c r="AO27" i="41"/>
  <c r="AO23" i="41"/>
  <c r="AO19" i="41"/>
  <c r="AP129" i="41"/>
  <c r="AP121" i="41"/>
  <c r="AP113" i="41"/>
  <c r="AP105" i="41"/>
  <c r="AP97" i="41"/>
  <c r="AP89" i="41"/>
  <c r="AP81" i="41"/>
  <c r="AP73" i="41"/>
  <c r="AP65" i="41"/>
  <c r="AP57" i="41"/>
  <c r="AP49" i="41"/>
  <c r="AP41" i="41"/>
  <c r="AP33" i="41"/>
  <c r="AP25" i="41"/>
  <c r="AM128" i="41"/>
  <c r="AM120" i="41"/>
  <c r="AM116" i="41"/>
  <c r="AM108" i="41"/>
  <c r="AM100" i="41"/>
  <c r="AM96" i="41"/>
  <c r="AM88" i="41"/>
  <c r="AM76" i="41"/>
  <c r="AM60" i="41"/>
  <c r="AP102" i="41"/>
  <c r="AP98" i="41"/>
  <c r="AP94" i="41"/>
  <c r="AP90" i="41"/>
  <c r="AP86" i="41"/>
  <c r="AP82" i="41"/>
  <c r="AP78" i="41"/>
  <c r="AP74" i="41"/>
  <c r="AP70" i="41"/>
  <c r="AP66" i="41"/>
  <c r="AP62" i="41"/>
  <c r="AP58" i="41"/>
  <c r="AP54" i="41"/>
  <c r="AP50" i="41"/>
  <c r="AP46" i="41"/>
  <c r="AP42" i="41"/>
  <c r="AP38" i="41"/>
  <c r="AP34" i="41"/>
  <c r="AP30" i="41"/>
  <c r="AP26" i="41"/>
  <c r="AP22" i="41"/>
  <c r="AP128" i="41"/>
  <c r="AP116" i="41"/>
  <c r="AP104" i="41"/>
  <c r="AP84" i="41"/>
  <c r="AP44" i="41"/>
  <c r="AN16" i="41"/>
  <c r="AM119" i="41"/>
  <c r="AM107" i="41"/>
  <c r="AM95" i="41"/>
  <c r="AM83" i="41"/>
  <c r="AM71" i="41"/>
  <c r="AM55" i="41"/>
  <c r="AM43" i="41"/>
  <c r="AM31" i="41"/>
  <c r="AM19" i="41"/>
  <c r="AO122" i="41"/>
  <c r="AO110" i="41"/>
  <c r="AO94" i="41"/>
  <c r="AO74" i="41"/>
  <c r="AO34" i="41"/>
  <c r="AO30" i="41"/>
  <c r="AO22" i="41"/>
  <c r="AN129" i="41"/>
  <c r="AN125" i="41"/>
  <c r="AN121" i="41"/>
  <c r="AN117" i="41"/>
  <c r="AN113" i="41"/>
  <c r="AN109" i="41"/>
  <c r="AN105" i="41"/>
  <c r="AN101" i="41"/>
  <c r="AN97" i="41"/>
  <c r="AN93" i="41"/>
  <c r="AN89" i="41"/>
  <c r="AN85" i="41"/>
  <c r="AN81" i="41"/>
  <c r="AN77" i="41"/>
  <c r="AN73" i="41"/>
  <c r="AN69" i="41"/>
  <c r="AN65" i="41"/>
  <c r="AN61" i="41"/>
  <c r="AN57" i="41"/>
  <c r="AN53" i="41"/>
  <c r="AN49" i="41"/>
  <c r="AN45" i="41"/>
  <c r="AN41" i="41"/>
  <c r="AN37" i="41"/>
  <c r="AN33" i="41"/>
  <c r="AN29" i="41"/>
  <c r="AN25" i="41"/>
  <c r="AN17" i="41"/>
  <c r="AK127" i="41"/>
  <c r="AJ127" i="41" s="1"/>
  <c r="AK123" i="41"/>
  <c r="AJ123" i="41" s="1"/>
  <c r="AK119" i="41"/>
  <c r="AJ119" i="41" s="1"/>
  <c r="AK115" i="41"/>
  <c r="AJ115" i="41" s="1"/>
  <c r="AK111" i="41"/>
  <c r="AJ111" i="41" s="1"/>
  <c r="AK107" i="41"/>
  <c r="AJ107" i="41" s="1"/>
  <c r="AK103" i="41"/>
  <c r="AJ103" i="41" s="1"/>
  <c r="AK99" i="41"/>
  <c r="AJ99" i="41" s="1"/>
  <c r="AK95" i="41"/>
  <c r="AJ95" i="41" s="1"/>
  <c r="AK91" i="41"/>
  <c r="AJ91" i="41" s="1"/>
  <c r="AK87" i="41"/>
  <c r="AJ87" i="41" s="1"/>
  <c r="AK83" i="41"/>
  <c r="AJ83" i="41" s="1"/>
  <c r="AK79" i="41"/>
  <c r="AJ79" i="41" s="1"/>
  <c r="AK75" i="41"/>
  <c r="AJ75" i="41" s="1"/>
  <c r="AK71" i="41"/>
  <c r="AJ71" i="41" s="1"/>
  <c r="AK67" i="41"/>
  <c r="AJ67" i="41" s="1"/>
  <c r="AK63" i="41"/>
  <c r="AJ63" i="41" s="1"/>
  <c r="AK59" i="41"/>
  <c r="AJ59" i="41" s="1"/>
  <c r="AK55" i="41"/>
  <c r="AJ55" i="41" s="1"/>
  <c r="AK51" i="41"/>
  <c r="AJ51" i="41" s="1"/>
  <c r="AK47" i="41"/>
  <c r="AJ47" i="41" s="1"/>
  <c r="AK43" i="41"/>
  <c r="AJ43" i="41" s="1"/>
  <c r="AK39" i="41"/>
  <c r="AJ39" i="41" s="1"/>
  <c r="AK35" i="41"/>
  <c r="AJ35" i="41" s="1"/>
  <c r="AK31" i="41"/>
  <c r="AJ31" i="41" s="1"/>
  <c r="AK27" i="41"/>
  <c r="AK23" i="41"/>
  <c r="AP124" i="41"/>
  <c r="AP120" i="41"/>
  <c r="AP112" i="41"/>
  <c r="AP108" i="41"/>
  <c r="AP100" i="41"/>
  <c r="AP92" i="41"/>
  <c r="AP76" i="41"/>
  <c r="AP68" i="41"/>
  <c r="AP60" i="41"/>
  <c r="AP52" i="41"/>
  <c r="AP36" i="41"/>
  <c r="AP28" i="41"/>
  <c r="AP20" i="41"/>
  <c r="AM127" i="41"/>
  <c r="AM123" i="41"/>
  <c r="AM115" i="41"/>
  <c r="AM111" i="41"/>
  <c r="AM103" i="41"/>
  <c r="AM99" i="41"/>
  <c r="AM91" i="41"/>
  <c r="AM87" i="41"/>
  <c r="AM79" i="41"/>
  <c r="AM75" i="41"/>
  <c r="AM67" i="41"/>
  <c r="AM63" i="41"/>
  <c r="AM59" i="41"/>
  <c r="AM51" i="41"/>
  <c r="AM47" i="41"/>
  <c r="AM39" i="41"/>
  <c r="AM35" i="41"/>
  <c r="AM27" i="41"/>
  <c r="AM23" i="41"/>
  <c r="AO130" i="41"/>
  <c r="AO126" i="41"/>
  <c r="AO118" i="41"/>
  <c r="AO114" i="41"/>
  <c r="AO106" i="41"/>
  <c r="AO102" i="41"/>
  <c r="AO98" i="41"/>
  <c r="AO90" i="41"/>
  <c r="AO86" i="41"/>
  <c r="AO82" i="41"/>
  <c r="AO78" i="41"/>
  <c r="AO70" i="41"/>
  <c r="AO66" i="41"/>
  <c r="AO62" i="41"/>
  <c r="AO58" i="41"/>
  <c r="AO54" i="41"/>
  <c r="AO50" i="41"/>
  <c r="AO46" i="41"/>
  <c r="AO42" i="41"/>
  <c r="AO38" i="41"/>
  <c r="AO26" i="41"/>
  <c r="AM130" i="41"/>
  <c r="AM126" i="41"/>
  <c r="AM122" i="41"/>
  <c r="AM118" i="41"/>
  <c r="AM114" i="41"/>
  <c r="AM110" i="41"/>
  <c r="AM106" i="41"/>
  <c r="AN102" i="41"/>
  <c r="AN98" i="41"/>
  <c r="AN94" i="41"/>
  <c r="AN90" i="41"/>
  <c r="AN86" i="41"/>
  <c r="AN82" i="41"/>
  <c r="AN78" i="41"/>
  <c r="AN74" i="41"/>
  <c r="AN70" i="41"/>
  <c r="AN66" i="41"/>
  <c r="AN62" i="41"/>
  <c r="AN58" i="41"/>
  <c r="AN54" i="41"/>
  <c r="AN50" i="41"/>
  <c r="AN46" i="41"/>
  <c r="AN42" i="41"/>
  <c r="AN38" i="41"/>
  <c r="AN34" i="41"/>
  <c r="AN30" i="41"/>
  <c r="AN26" i="41"/>
  <c r="AN22" i="41"/>
  <c r="AK128" i="41"/>
  <c r="AJ128" i="41" s="1"/>
  <c r="AK124" i="41"/>
  <c r="AJ124" i="41" s="1"/>
  <c r="AK120" i="41"/>
  <c r="AJ120" i="41" s="1"/>
  <c r="AK116" i="41"/>
  <c r="AJ116" i="41" s="1"/>
  <c r="AK112" i="41"/>
  <c r="AJ112" i="41" s="1"/>
  <c r="AK108" i="41"/>
  <c r="AJ108" i="41" s="1"/>
  <c r="AK104" i="41"/>
  <c r="AJ104" i="41" s="1"/>
  <c r="AK100" i="41"/>
  <c r="AJ100" i="41" s="1"/>
  <c r="AK96" i="41"/>
  <c r="AJ96" i="41" s="1"/>
  <c r="AK92" i="41"/>
  <c r="AJ92" i="41" s="1"/>
  <c r="AK88" i="41"/>
  <c r="AJ88" i="41" s="1"/>
  <c r="AK84" i="41"/>
  <c r="AJ84" i="41" s="1"/>
  <c r="AK80" i="41"/>
  <c r="AJ80" i="41" s="1"/>
  <c r="AK76" i="41"/>
  <c r="AJ76" i="41" s="1"/>
  <c r="AK72" i="41"/>
  <c r="AJ72" i="41" s="1"/>
  <c r="AK68" i="41"/>
  <c r="AJ68" i="41" s="1"/>
  <c r="AK64" i="41"/>
  <c r="AJ64" i="41" s="1"/>
  <c r="AK60" i="41"/>
  <c r="AJ60" i="41" s="1"/>
  <c r="AK56" i="41"/>
  <c r="AJ56" i="41" s="1"/>
  <c r="AK52" i="41"/>
  <c r="AJ52" i="41" s="1"/>
  <c r="AK48" i="41"/>
  <c r="AJ48" i="41" s="1"/>
  <c r="AK44" i="41"/>
  <c r="AJ44" i="41" s="1"/>
  <c r="AK40" i="41"/>
  <c r="AJ40" i="41" s="1"/>
  <c r="AK36" i="41"/>
  <c r="AJ36" i="41" s="1"/>
  <c r="AK32" i="41"/>
  <c r="AJ32" i="41" s="1"/>
  <c r="AK28" i="41"/>
  <c r="AK24" i="41"/>
  <c r="AK20" i="41"/>
  <c r="AP17" i="41"/>
  <c r="AL17" i="41"/>
  <c r="AP21" i="41"/>
  <c r="AN21" i="41"/>
  <c r="AL21" i="41"/>
  <c r="AO18" i="41"/>
  <c r="AN18" i="41"/>
  <c r="AL18" i="41"/>
  <c r="Y129" i="41"/>
  <c r="AL129" i="41"/>
  <c r="Y121" i="41"/>
  <c r="AL121" i="41"/>
  <c r="Y113" i="41"/>
  <c r="AL113" i="41"/>
  <c r="Y109" i="41"/>
  <c r="AL109" i="41"/>
  <c r="Y101" i="41"/>
  <c r="AL101" i="41"/>
  <c r="Y93" i="41"/>
  <c r="Z93" i="41"/>
  <c r="AL93" i="41"/>
  <c r="Y89" i="41"/>
  <c r="AL89" i="41"/>
  <c r="Y81" i="41"/>
  <c r="AL81" i="41"/>
  <c r="Y77" i="41"/>
  <c r="Z77" i="41"/>
  <c r="AL77" i="41"/>
  <c r="Y69" i="41"/>
  <c r="AL69" i="41"/>
  <c r="Y65" i="41"/>
  <c r="AL65" i="41"/>
  <c r="Y57" i="41"/>
  <c r="AL57" i="41"/>
  <c r="Y53" i="41"/>
  <c r="AL53" i="41"/>
  <c r="Y49" i="41"/>
  <c r="AL49" i="41"/>
  <c r="Y45" i="41"/>
  <c r="AL45" i="41"/>
  <c r="Y37" i="41"/>
  <c r="AL37" i="41"/>
  <c r="Y33" i="41"/>
  <c r="AL33" i="41"/>
  <c r="AL29" i="41"/>
  <c r="AL25" i="41"/>
  <c r="AN128" i="41"/>
  <c r="AN124" i="41"/>
  <c r="AN120" i="41"/>
  <c r="AN116" i="41"/>
  <c r="AN112" i="41"/>
  <c r="AN108" i="41"/>
  <c r="AL128" i="41"/>
  <c r="Y128" i="41"/>
  <c r="AL124" i="41"/>
  <c r="Y124" i="41"/>
  <c r="AL120" i="41"/>
  <c r="Y120" i="41"/>
  <c r="AL116" i="41"/>
  <c r="Y116" i="41"/>
  <c r="AL112" i="41"/>
  <c r="Y112" i="41"/>
  <c r="AL108" i="41"/>
  <c r="Y108" i="41"/>
  <c r="AL104" i="41"/>
  <c r="Y104" i="41"/>
  <c r="AL100" i="41"/>
  <c r="Y100" i="41"/>
  <c r="AL96" i="41"/>
  <c r="Y96" i="41"/>
  <c r="AL92" i="41"/>
  <c r="Y92" i="41"/>
  <c r="AL88" i="41"/>
  <c r="Y88" i="41"/>
  <c r="AL84" i="41"/>
  <c r="Y84" i="41"/>
  <c r="AL80" i="41"/>
  <c r="Y80" i="41"/>
  <c r="AL76" i="41"/>
  <c r="Y76" i="41"/>
  <c r="AL72" i="41"/>
  <c r="Y72" i="41"/>
  <c r="AL68" i="41"/>
  <c r="Y68" i="41"/>
  <c r="AL64" i="41"/>
  <c r="Y64" i="41"/>
  <c r="AL60" i="41"/>
  <c r="Y60" i="41"/>
  <c r="AL56" i="41"/>
  <c r="Y56" i="41"/>
  <c r="AL52" i="41"/>
  <c r="Y52" i="41"/>
  <c r="AL48" i="41"/>
  <c r="Y48" i="41"/>
  <c r="Z44" i="41"/>
  <c r="AL44" i="41"/>
  <c r="Y44" i="41"/>
  <c r="AL40" i="41"/>
  <c r="Y40" i="41"/>
  <c r="AL36" i="41"/>
  <c r="Y36" i="41"/>
  <c r="AL32" i="41"/>
  <c r="Y32" i="41"/>
  <c r="AL28" i="41"/>
  <c r="AL24" i="41"/>
  <c r="AL20" i="41"/>
  <c r="AK16" i="41"/>
  <c r="AN127" i="41"/>
  <c r="AN123" i="41"/>
  <c r="AN119" i="41"/>
  <c r="AN115" i="41"/>
  <c r="AN111" i="41"/>
  <c r="AN107" i="41"/>
  <c r="AP127" i="41"/>
  <c r="AP123" i="41"/>
  <c r="AP119" i="41"/>
  <c r="AP115" i="41"/>
  <c r="AP111" i="41"/>
  <c r="AP107" i="41"/>
  <c r="AP99" i="41"/>
  <c r="AP95" i="41"/>
  <c r="AP91" i="41"/>
  <c r="AP87" i="41"/>
  <c r="AP83" i="41"/>
  <c r="AP79" i="41"/>
  <c r="AP75" i="41"/>
  <c r="AP71" i="41"/>
  <c r="AP67" i="41"/>
  <c r="AP63" i="41"/>
  <c r="AP59" i="41"/>
  <c r="AP55" i="41"/>
  <c r="AP51" i="41"/>
  <c r="AP47" i="41"/>
  <c r="AP43" i="41"/>
  <c r="AP39" i="41"/>
  <c r="AP35" i="41"/>
  <c r="AP31" i="41"/>
  <c r="AP27" i="41"/>
  <c r="AP23" i="41"/>
  <c r="AP19" i="41"/>
  <c r="AO129" i="41"/>
  <c r="AO125" i="41"/>
  <c r="AO121" i="41"/>
  <c r="AO117" i="41"/>
  <c r="AO113" i="41"/>
  <c r="AO109" i="41"/>
  <c r="AO105" i="41"/>
  <c r="AO101" i="41"/>
  <c r="AO97" i="41"/>
  <c r="AO93" i="41"/>
  <c r="AO89" i="41"/>
  <c r="AO85" i="41"/>
  <c r="AO81" i="41"/>
  <c r="AO77" i="41"/>
  <c r="AO73" i="41"/>
  <c r="AO69" i="41"/>
  <c r="AO65" i="41"/>
  <c r="AO61" i="41"/>
  <c r="AO57" i="41"/>
  <c r="AO53" i="41"/>
  <c r="AO49" i="41"/>
  <c r="AO45" i="41"/>
  <c r="AO41" i="41"/>
  <c r="AO37" i="41"/>
  <c r="AO33" i="41"/>
  <c r="AO29" i="41"/>
  <c r="AO25" i="41"/>
  <c r="AO21" i="41"/>
  <c r="AO17" i="41"/>
  <c r="AN130" i="41"/>
  <c r="AN126" i="41"/>
  <c r="AN122" i="41"/>
  <c r="AN118" i="41"/>
  <c r="AN114" i="41"/>
  <c r="AN110" i="41"/>
  <c r="AN106" i="41"/>
  <c r="AO103" i="41"/>
  <c r="AP103" i="41"/>
  <c r="Y125" i="41"/>
  <c r="AL125" i="41"/>
  <c r="Y117" i="41"/>
  <c r="Z117" i="41"/>
  <c r="AL117" i="41"/>
  <c r="Y105" i="41"/>
  <c r="Z105" i="41"/>
  <c r="AL105" i="41"/>
  <c r="Y97" i="41"/>
  <c r="AL97" i="41"/>
  <c r="Y85" i="41"/>
  <c r="AL85" i="41"/>
  <c r="Y73" i="41"/>
  <c r="AL73" i="41"/>
  <c r="Y61" i="41"/>
  <c r="AL61" i="41"/>
  <c r="Y41" i="41"/>
  <c r="AL41" i="41"/>
  <c r="AP130" i="41"/>
  <c r="AP126" i="41"/>
  <c r="AP122" i="41"/>
  <c r="AP118" i="41"/>
  <c r="AP114" i="41"/>
  <c r="AP110" i="41"/>
  <c r="AP106" i="41"/>
  <c r="AP18" i="41"/>
  <c r="AM129" i="41"/>
  <c r="AM125" i="41"/>
  <c r="AM121" i="41"/>
  <c r="AM117" i="41"/>
  <c r="AM113" i="41"/>
  <c r="AM109" i="41"/>
  <c r="AM105" i="41"/>
  <c r="AM101" i="41"/>
  <c r="AM97" i="41"/>
  <c r="AM93" i="41"/>
  <c r="AM89" i="41"/>
  <c r="AM85" i="41"/>
  <c r="AM81" i="41"/>
  <c r="AM77" i="41"/>
  <c r="AM73" i="41"/>
  <c r="AM69" i="41"/>
  <c r="AM65" i="41"/>
  <c r="AM61" i="41"/>
  <c r="AO128" i="41"/>
  <c r="AO124" i="41"/>
  <c r="AO120" i="41"/>
  <c r="AO116" i="41"/>
  <c r="AO112" i="41"/>
  <c r="AO108" i="41"/>
  <c r="AO104" i="41"/>
  <c r="AO100" i="41"/>
  <c r="AO96" i="41"/>
  <c r="AO92" i="41"/>
  <c r="AO88" i="41"/>
  <c r="AO84" i="41"/>
  <c r="AO80" i="41"/>
  <c r="AO76" i="41"/>
  <c r="AO72" i="41"/>
  <c r="AO68" i="41"/>
  <c r="AO64" i="41"/>
  <c r="AO60" i="41"/>
  <c r="AO56" i="41"/>
  <c r="AO52" i="41"/>
  <c r="AO48" i="41"/>
  <c r="AO44" i="41"/>
  <c r="AO40" i="41"/>
  <c r="AO36" i="41"/>
  <c r="AO32" i="41"/>
  <c r="AO28" i="41"/>
  <c r="AO24" i="41"/>
  <c r="AO20" i="41"/>
  <c r="AM102" i="41"/>
  <c r="AM98" i="41"/>
  <c r="AM94" i="41"/>
  <c r="AM90" i="41"/>
  <c r="AM86" i="41"/>
  <c r="AM82" i="41"/>
  <c r="AM78" i="41"/>
  <c r="AM74" i="41"/>
  <c r="AM70" i="41"/>
  <c r="AM66" i="41"/>
  <c r="AM62" i="41"/>
  <c r="AM58" i="41"/>
  <c r="AM54" i="41"/>
  <c r="AM50" i="41"/>
  <c r="AM46" i="41"/>
  <c r="AM42" i="41"/>
  <c r="AM38" i="41"/>
  <c r="AM34" i="41"/>
  <c r="AM30" i="41"/>
  <c r="AM26" i="41"/>
  <c r="AM22" i="41"/>
  <c r="AM18" i="41"/>
  <c r="AN104" i="41"/>
  <c r="AN100" i="41"/>
  <c r="AN96" i="41"/>
  <c r="AN92" i="41"/>
  <c r="AN88" i="41"/>
  <c r="AN84" i="41"/>
  <c r="AN80" i="41"/>
  <c r="AN76" i="41"/>
  <c r="AN72" i="41"/>
  <c r="AN68" i="41"/>
  <c r="AN64" i="41"/>
  <c r="AN60" i="41"/>
  <c r="AN56" i="41"/>
  <c r="AN52" i="41"/>
  <c r="AN48" i="41"/>
  <c r="AN44" i="41"/>
  <c r="AN40" i="41"/>
  <c r="AN36" i="41"/>
  <c r="AN32" i="41"/>
  <c r="AN28" i="41"/>
  <c r="AN24" i="41"/>
  <c r="AN20" i="41"/>
  <c r="AL16" i="41"/>
  <c r="Y127" i="41"/>
  <c r="AL127" i="41"/>
  <c r="Y123" i="41"/>
  <c r="AL123" i="41"/>
  <c r="Y119" i="41"/>
  <c r="AL119" i="41"/>
  <c r="Y115" i="41"/>
  <c r="AL115" i="41"/>
  <c r="Y111" i="41"/>
  <c r="AL111" i="41"/>
  <c r="Y107" i="41"/>
  <c r="AL107" i="41"/>
  <c r="Y103" i="41"/>
  <c r="AL103" i="41"/>
  <c r="Y99" i="41"/>
  <c r="AL99" i="41"/>
  <c r="Y95" i="41"/>
  <c r="AL95" i="41"/>
  <c r="Y91" i="41"/>
  <c r="AL91" i="41"/>
  <c r="Y87" i="41"/>
  <c r="AL87" i="41"/>
  <c r="AL83" i="41"/>
  <c r="Y83" i="41"/>
  <c r="Y79" i="41"/>
  <c r="AL79" i="41"/>
  <c r="Y75" i="41"/>
  <c r="AL75" i="41"/>
  <c r="Y71" i="41"/>
  <c r="AL71" i="41"/>
  <c r="AL67" i="41"/>
  <c r="Y67" i="41"/>
  <c r="Y63" i="41"/>
  <c r="AL63" i="41"/>
  <c r="Y59" i="41"/>
  <c r="AL59" i="41"/>
  <c r="Y55" i="41"/>
  <c r="AL55" i="41"/>
  <c r="AL51" i="41"/>
  <c r="Y51" i="41"/>
  <c r="Y47" i="41"/>
  <c r="AL47" i="41"/>
  <c r="Y43" i="41"/>
  <c r="AL43" i="41"/>
  <c r="Y39" i="41"/>
  <c r="AL39" i="41"/>
  <c r="AL35" i="41"/>
  <c r="Y35" i="41"/>
  <c r="AL31" i="41"/>
  <c r="Y31" i="41"/>
  <c r="AL27" i="41"/>
  <c r="AL23" i="41"/>
  <c r="AK130" i="41"/>
  <c r="AJ130" i="41" s="1"/>
  <c r="AK126" i="41"/>
  <c r="AJ126" i="41" s="1"/>
  <c r="AK122" i="41"/>
  <c r="AJ122" i="41" s="1"/>
  <c r="AK118" i="41"/>
  <c r="AJ118" i="41" s="1"/>
  <c r="AK114" i="41"/>
  <c r="AJ114" i="41" s="1"/>
  <c r="AK110" i="41"/>
  <c r="AJ110" i="41" s="1"/>
  <c r="AK106" i="41"/>
  <c r="AJ106" i="41" s="1"/>
  <c r="AK102" i="41"/>
  <c r="AJ102" i="41" s="1"/>
  <c r="AK98" i="41"/>
  <c r="AJ98" i="41" s="1"/>
  <c r="AK94" i="41"/>
  <c r="AJ94" i="41" s="1"/>
  <c r="AK90" i="41"/>
  <c r="AJ90" i="41" s="1"/>
  <c r="AK86" i="41"/>
  <c r="AJ86" i="41" s="1"/>
  <c r="AK82" i="41"/>
  <c r="AJ82" i="41" s="1"/>
  <c r="AK78" i="41"/>
  <c r="AJ78" i="41" s="1"/>
  <c r="AK74" i="41"/>
  <c r="AJ74" i="41" s="1"/>
  <c r="AK70" i="41"/>
  <c r="AJ70" i="41" s="1"/>
  <c r="AK66" i="41"/>
  <c r="AJ66" i="41" s="1"/>
  <c r="AK62" i="41"/>
  <c r="AJ62" i="41" s="1"/>
  <c r="AK58" i="41"/>
  <c r="AJ58" i="41" s="1"/>
  <c r="AK54" i="41"/>
  <c r="AJ54" i="41" s="1"/>
  <c r="AK50" i="41"/>
  <c r="AJ50" i="41" s="1"/>
  <c r="AK46" i="41"/>
  <c r="AJ46" i="41" s="1"/>
  <c r="AK42" i="41"/>
  <c r="AJ42" i="41" s="1"/>
  <c r="AK38" i="41"/>
  <c r="AJ38" i="41" s="1"/>
  <c r="AK34" i="41"/>
  <c r="AJ34" i="41" s="1"/>
  <c r="AK30" i="41"/>
  <c r="AK26" i="41"/>
  <c r="AJ26" i="41" s="1"/>
  <c r="CB26" i="41" s="1"/>
  <c r="CC26" i="41" s="1"/>
  <c r="AK22" i="41"/>
  <c r="AK18" i="41"/>
  <c r="AM57" i="41"/>
  <c r="AM53" i="41"/>
  <c r="AM49" i="41"/>
  <c r="AM45" i="41"/>
  <c r="AM41" i="41"/>
  <c r="AM37" i="41"/>
  <c r="AM33" i="41"/>
  <c r="AM29" i="41"/>
  <c r="AM25" i="41"/>
  <c r="AM21" i="41"/>
  <c r="AM17" i="41"/>
  <c r="AN103" i="41"/>
  <c r="AN99" i="41"/>
  <c r="AN95" i="41"/>
  <c r="AN91" i="41"/>
  <c r="AN87" i="41"/>
  <c r="AN83" i="41"/>
  <c r="AN79" i="41"/>
  <c r="AN75" i="41"/>
  <c r="AN71" i="41"/>
  <c r="AN67" i="41"/>
  <c r="AN63" i="41"/>
  <c r="AN59" i="41"/>
  <c r="AN55" i="41"/>
  <c r="AN51" i="41"/>
  <c r="AN47" i="41"/>
  <c r="AN43" i="41"/>
  <c r="AN39" i="41"/>
  <c r="AN35" i="41"/>
  <c r="AN31" i="41"/>
  <c r="AN27" i="41"/>
  <c r="AN23" i="41"/>
  <c r="AN19" i="41"/>
  <c r="Y130" i="41"/>
  <c r="AL130" i="41"/>
  <c r="Y126" i="41"/>
  <c r="AL126" i="41"/>
  <c r="Y122" i="41"/>
  <c r="AL122" i="41"/>
  <c r="Y118" i="41"/>
  <c r="AL118" i="41"/>
  <c r="Y114" i="41"/>
  <c r="AL114" i="41"/>
  <c r="Y110" i="41"/>
  <c r="AL110" i="41"/>
  <c r="Y106" i="41"/>
  <c r="AL106" i="41"/>
  <c r="Y102" i="41"/>
  <c r="AL102" i="41"/>
  <c r="Y98" i="41"/>
  <c r="AL98" i="41"/>
  <c r="Y94" i="41"/>
  <c r="AL94" i="41"/>
  <c r="Y90" i="41"/>
  <c r="AL90" i="41"/>
  <c r="Y86" i="41"/>
  <c r="AL86" i="41"/>
  <c r="Y82" i="41"/>
  <c r="AL82" i="41"/>
  <c r="Y78" i="41"/>
  <c r="AL78" i="41"/>
  <c r="Y74" i="41"/>
  <c r="AL74" i="41"/>
  <c r="Y70" i="41"/>
  <c r="AL70" i="41"/>
  <c r="Y66" i="41"/>
  <c r="AL66" i="41"/>
  <c r="Y62" i="41"/>
  <c r="AL62" i="41"/>
  <c r="Y58" i="41"/>
  <c r="AL58" i="41"/>
  <c r="Y54" i="41"/>
  <c r="AL54" i="41"/>
  <c r="Y50" i="41"/>
  <c r="AL50" i="41"/>
  <c r="Y46" i="41"/>
  <c r="AL46" i="41"/>
  <c r="Y42" i="41"/>
  <c r="AL42" i="41"/>
  <c r="Y38" i="41"/>
  <c r="AL38" i="41"/>
  <c r="Y34" i="41"/>
  <c r="AL34" i="41"/>
  <c r="AL30" i="41"/>
  <c r="AL26" i="41"/>
  <c r="AL22" i="41"/>
  <c r="AK129" i="41"/>
  <c r="AJ129" i="41" s="1"/>
  <c r="AK125" i="41"/>
  <c r="AJ125" i="41" s="1"/>
  <c r="AK121" i="41"/>
  <c r="AJ121" i="41" s="1"/>
  <c r="AK117" i="41"/>
  <c r="AJ117" i="41" s="1"/>
  <c r="AK113" i="41"/>
  <c r="AJ113" i="41" s="1"/>
  <c r="AK109" i="41"/>
  <c r="AJ109" i="41" s="1"/>
  <c r="AK105" i="41"/>
  <c r="AJ105" i="41" s="1"/>
  <c r="AK101" i="41"/>
  <c r="AJ101" i="41" s="1"/>
  <c r="AK97" i="41"/>
  <c r="AJ97" i="41" s="1"/>
  <c r="AK93" i="41"/>
  <c r="AJ93" i="41" s="1"/>
  <c r="AK89" i="41"/>
  <c r="AJ89" i="41" s="1"/>
  <c r="AK85" i="41"/>
  <c r="AJ85" i="41" s="1"/>
  <c r="AK81" i="41"/>
  <c r="AJ81" i="41" s="1"/>
  <c r="AK77" i="41"/>
  <c r="AJ77" i="41" s="1"/>
  <c r="AK73" i="41"/>
  <c r="AJ73" i="41" s="1"/>
  <c r="AK69" i="41"/>
  <c r="AJ69" i="41" s="1"/>
  <c r="AK65" i="41"/>
  <c r="AJ65" i="41" s="1"/>
  <c r="AK61" i="41"/>
  <c r="AJ61" i="41" s="1"/>
  <c r="AK57" i="41"/>
  <c r="AJ57" i="41" s="1"/>
  <c r="AK53" i="41"/>
  <c r="AJ53" i="41" s="1"/>
  <c r="AK49" i="41"/>
  <c r="AJ49" i="41" s="1"/>
  <c r="AK45" i="41"/>
  <c r="AJ45" i="41" s="1"/>
  <c r="AK41" i="41"/>
  <c r="AJ41" i="41" s="1"/>
  <c r="AK37" i="41"/>
  <c r="AJ37" i="41" s="1"/>
  <c r="AK33" i="41"/>
  <c r="AJ33" i="41" s="1"/>
  <c r="AK29" i="41"/>
  <c r="AK25" i="41"/>
  <c r="AK21" i="41"/>
  <c r="AJ21" i="41" s="1"/>
  <c r="CB21" i="41" s="1"/>
  <c r="CC21" i="41" s="1"/>
  <c r="AK17" i="41"/>
  <c r="AL19" i="41"/>
  <c r="AK19" i="41"/>
  <c r="AM16" i="41"/>
  <c r="AO16" i="41"/>
  <c r="H8" i="37"/>
  <c r="H9" i="37"/>
  <c r="H10" i="37"/>
  <c r="H11" i="37"/>
  <c r="H12" i="37"/>
  <c r="H13" i="37"/>
  <c r="H14" i="37"/>
  <c r="H15" i="37"/>
  <c r="H16" i="37"/>
  <c r="H17" i="37"/>
  <c r="H18" i="37"/>
  <c r="H19" i="37"/>
  <c r="H20" i="37"/>
  <c r="H21" i="37"/>
  <c r="H22" i="37"/>
  <c r="H23" i="37"/>
  <c r="H24" i="37"/>
  <c r="H25" i="37"/>
  <c r="H26" i="37"/>
  <c r="H27" i="37"/>
  <c r="H28" i="37"/>
  <c r="H7" i="37"/>
  <c r="AJ29" i="41" l="1"/>
  <c r="CB29" i="41" s="1"/>
  <c r="CC29" i="41" s="1"/>
  <c r="AJ18" i="41"/>
  <c r="CB18" i="41" s="1"/>
  <c r="CC18" i="41" s="1"/>
  <c r="AJ25" i="41"/>
  <c r="CB25" i="41" s="1"/>
  <c r="CC25" i="41" s="1"/>
  <c r="AJ28" i="41"/>
  <c r="CB28" i="41" s="1"/>
  <c r="CC28" i="41" s="1"/>
  <c r="Z28" i="41" s="1"/>
  <c r="AJ27" i="41"/>
  <c r="CB27" i="41" s="1"/>
  <c r="CC27" i="41" s="1"/>
  <c r="AJ19" i="41"/>
  <c r="CB19" i="41" s="1"/>
  <c r="CC19" i="41" s="1"/>
  <c r="AJ30" i="41"/>
  <c r="CB30" i="41" s="1"/>
  <c r="CC30" i="41" s="1"/>
  <c r="Z30" i="41" s="1"/>
  <c r="AJ20" i="41"/>
  <c r="CB20" i="41" s="1"/>
  <c r="CC20" i="41" s="1"/>
  <c r="AJ22" i="41"/>
  <c r="CB22" i="41" s="1"/>
  <c r="CC22" i="41" s="1"/>
  <c r="AJ24" i="41"/>
  <c r="CB24" i="41" s="1"/>
  <c r="CC24" i="41" s="1"/>
  <c r="Z24" i="41" s="1"/>
  <c r="AJ23" i="41"/>
  <c r="CB23" i="41" s="1"/>
  <c r="CC23" i="41" s="1"/>
  <c r="Z23" i="41" s="1"/>
  <c r="AJ17" i="41"/>
  <c r="CB17" i="41" s="1"/>
  <c r="CC17" i="41" s="1"/>
  <c r="Y28" i="41"/>
  <c r="Z27" i="41"/>
  <c r="Y27" i="41"/>
  <c r="Y22" i="41"/>
  <c r="Z25" i="41"/>
  <c r="Y25" i="41"/>
  <c r="Y30" i="41"/>
  <c r="Y29" i="41"/>
  <c r="Y24" i="41"/>
  <c r="Y23" i="41"/>
  <c r="Y26" i="41"/>
  <c r="AJ16" i="41"/>
  <c r="Y20" i="41"/>
  <c r="Y19" i="41"/>
  <c r="Z21" i="41"/>
  <c r="Z18" i="41"/>
  <c r="Z53" i="41"/>
  <c r="Z61" i="41"/>
  <c r="Z49" i="41"/>
  <c r="Z113" i="41"/>
  <c r="Z36" i="41"/>
  <c r="Z115" i="41"/>
  <c r="Z50" i="41"/>
  <c r="Z82" i="41"/>
  <c r="Z114" i="41"/>
  <c r="Z127" i="41"/>
  <c r="Z97" i="41"/>
  <c r="Z125" i="41"/>
  <c r="Z33" i="41"/>
  <c r="Z47" i="41"/>
  <c r="Z129" i="41"/>
  <c r="Z87" i="41"/>
  <c r="Z32" i="41"/>
  <c r="Z75" i="41"/>
  <c r="Z95" i="41"/>
  <c r="Z65" i="41"/>
  <c r="Z81" i="41"/>
  <c r="Z29" i="41"/>
  <c r="Z37" i="41"/>
  <c r="Z83" i="41"/>
  <c r="Z66" i="41"/>
  <c r="Z63" i="41"/>
  <c r="Z90" i="41"/>
  <c r="Z38" i="41"/>
  <c r="Z118" i="41"/>
  <c r="Z71" i="41"/>
  <c r="Z103" i="41"/>
  <c r="Z119" i="41"/>
  <c r="Z74" i="41"/>
  <c r="Z122" i="41"/>
  <c r="Z46" i="41"/>
  <c r="Z78" i="41"/>
  <c r="Z110" i="41"/>
  <c r="Z26" i="41"/>
  <c r="Z58" i="41"/>
  <c r="Z102" i="41"/>
  <c r="Z40" i="41"/>
  <c r="Z41" i="41"/>
  <c r="Z34" i="41"/>
  <c r="Z39" i="41"/>
  <c r="Z111" i="41"/>
  <c r="Z86" i="41"/>
  <c r="Z22" i="41"/>
  <c r="Z51" i="41"/>
  <c r="Z98" i="41"/>
  <c r="Z130" i="41"/>
  <c r="Z55" i="41"/>
  <c r="Z79" i="41"/>
  <c r="Z42" i="41"/>
  <c r="Z54" i="41"/>
  <c r="Z62" i="41"/>
  <c r="Z94" i="41"/>
  <c r="Z126" i="41"/>
  <c r="Z106" i="41"/>
  <c r="Z20" i="41" l="1"/>
  <c r="CB16" i="41"/>
  <c r="CC16" i="41" s="1"/>
  <c r="Z19" i="41"/>
  <c r="Y17" i="41"/>
  <c r="Y21" i="41"/>
  <c r="Y18" i="41"/>
  <c r="Z45" i="41"/>
  <c r="Z70" i="41"/>
  <c r="Z128" i="41"/>
  <c r="Z80" i="41"/>
  <c r="Z48" i="41"/>
  <c r="Z108" i="41"/>
  <c r="Z107" i="41"/>
  <c r="Z73" i="41"/>
  <c r="Z121" i="41"/>
  <c r="Z99" i="41"/>
  <c r="Z76" i="41"/>
  <c r="Z67" i="41"/>
  <c r="Z104" i="41"/>
  <c r="Z88" i="41"/>
  <c r="Z56" i="41"/>
  <c r="Z68" i="41"/>
  <c r="Z85" i="41"/>
  <c r="Z84" i="41"/>
  <c r="Z123" i="41"/>
  <c r="Z96" i="41"/>
  <c r="Z64" i="41"/>
  <c r="Z92" i="41"/>
  <c r="Z89" i="41"/>
  <c r="Z69" i="41"/>
  <c r="Z57" i="41"/>
  <c r="Z120" i="41"/>
  <c r="Z52" i="41"/>
  <c r="Z109" i="41"/>
  <c r="Z100" i="41"/>
  <c r="Z101" i="41"/>
  <c r="Z91" i="41"/>
  <c r="Z60" i="41"/>
  <c r="Z112" i="41"/>
  <c r="Z124" i="41"/>
  <c r="Z72" i="41"/>
  <c r="Z35" i="41"/>
  <c r="Z116" i="41"/>
  <c r="Z16" i="41" l="1"/>
  <c r="Y16" i="41"/>
  <c r="Z17" i="41"/>
  <c r="Z43" i="41"/>
  <c r="Z59" i="41"/>
  <c r="Z31" i="41"/>
</calcChain>
</file>

<file path=xl/comments1.xml><?xml version="1.0" encoding="utf-8"?>
<comments xmlns="http://schemas.openxmlformats.org/spreadsheetml/2006/main">
  <authors>
    <author>Håvardstun Roald - Frank Mohn Services AS</author>
  </authors>
  <commentList>
    <comment ref="C14" authorId="0" shapeId="0">
      <text>
        <r>
          <rPr>
            <b/>
            <sz val="9"/>
            <color indexed="81"/>
            <rFont val="Tahoma"/>
            <family val="2"/>
          </rPr>
          <t>Date:</t>
        </r>
        <r>
          <rPr>
            <sz val="9"/>
            <color indexed="81"/>
            <rFont val="Tahoma"/>
            <family val="2"/>
          </rPr>
          <t xml:space="preserve">
Date of purging.
Please register date using your local date format:
e.g. DD.MM.YY, MM/DD/YY or DD-MM-YY, etc.
And use the same date format for all date fields.</t>
        </r>
      </text>
    </comment>
    <comment ref="D14" authorId="0" shapeId="0">
      <text>
        <r>
          <rPr>
            <b/>
            <sz val="9"/>
            <color indexed="81"/>
            <rFont val="Tahoma"/>
            <family val="2"/>
          </rPr>
          <t>Result in liters:</t>
        </r>
        <r>
          <rPr>
            <sz val="9"/>
            <color indexed="81"/>
            <rFont val="Tahoma"/>
            <family val="2"/>
          </rPr>
          <t xml:space="preserve">
Leakages has to be record in the SI unit Liter. To convert from other units, see the spreadsheet named "Unit Converter"
If no leakage, enter 0,0 (zero)</t>
        </r>
      </text>
    </comment>
    <comment ref="E14" authorId="0" shapeId="0">
      <text>
        <r>
          <rPr>
            <b/>
            <sz val="9"/>
            <color indexed="81"/>
            <rFont val="Tahoma"/>
            <family val="2"/>
          </rPr>
          <t>Type of Liquid:</t>
        </r>
        <r>
          <rPr>
            <sz val="9"/>
            <color indexed="81"/>
            <rFont val="Tahoma"/>
            <family val="2"/>
          </rPr>
          <t xml:space="preserve">
C = Cargo
H = Hydraulic oil
L = Liquid filled cofferdam
M = Mix of liquid
W = Water/Condensate</t>
        </r>
      </text>
    </comment>
    <comment ref="F14" authorId="0" shapeId="0">
      <text>
        <r>
          <rPr>
            <b/>
            <sz val="9"/>
            <color indexed="81"/>
            <rFont val="Tahoma"/>
            <family val="2"/>
          </rPr>
          <t>Open Cofferdam:</t>
        </r>
        <r>
          <rPr>
            <sz val="9"/>
            <color indexed="81"/>
            <rFont val="Tahoma"/>
            <family val="2"/>
          </rPr>
          <t xml:space="preserve">
YES = Air or liquid coming through
NO = Blocked cofferdam</t>
        </r>
      </text>
    </comment>
    <comment ref="K14" authorId="0" shapeId="0">
      <text>
        <r>
          <rPr>
            <b/>
            <sz val="9"/>
            <color indexed="81"/>
            <rFont val="Tahoma"/>
            <family val="2"/>
          </rPr>
          <t>From Date:</t>
        </r>
        <r>
          <rPr>
            <sz val="9"/>
            <color indexed="81"/>
            <rFont val="Tahoma"/>
            <family val="2"/>
          </rPr>
          <t xml:space="preserve">
Starting date of measuring period</t>
        </r>
      </text>
    </comment>
    <comment ref="L14" authorId="0" shapeId="0">
      <text>
        <r>
          <rPr>
            <b/>
            <sz val="9"/>
            <color indexed="81"/>
            <rFont val="Tahoma"/>
            <family val="2"/>
          </rPr>
          <t>To Date:</t>
        </r>
        <r>
          <rPr>
            <sz val="9"/>
            <color indexed="81"/>
            <rFont val="Tahoma"/>
            <family val="2"/>
          </rPr>
          <t xml:space="preserve">
End date of measuring period</t>
        </r>
      </text>
    </comment>
    <comment ref="M14" authorId="0" shapeId="0">
      <text>
        <r>
          <rPr>
            <b/>
            <sz val="9"/>
            <color indexed="81"/>
            <rFont val="Tahoma"/>
            <family val="2"/>
          </rPr>
          <t>Average result per day:</t>
        </r>
        <r>
          <rPr>
            <sz val="9"/>
            <color indexed="81"/>
            <rFont val="Tahoma"/>
            <family val="2"/>
          </rPr>
          <t xml:space="preserve">
Write the total amount of leakage in liters divided on numbers of days in measuring period</t>
        </r>
      </text>
    </comment>
  </commentList>
</comments>
</file>

<file path=xl/comments2.xml><?xml version="1.0" encoding="utf-8"?>
<comments xmlns="http://schemas.openxmlformats.org/spreadsheetml/2006/main">
  <authors>
    <author>Larsen Lars Petter - Framo Services AS</author>
  </authors>
  <commentList>
    <comment ref="H6" authorId="0" shapeId="0">
      <text>
        <r>
          <rPr>
            <b/>
            <sz val="9"/>
            <color indexed="81"/>
            <rFont val="Tahoma"/>
            <family val="2"/>
          </rPr>
          <t>Use the formula for leakage rate listed on the right</t>
        </r>
      </text>
    </comment>
  </commentList>
</comments>
</file>

<file path=xl/comments3.xml><?xml version="1.0" encoding="utf-8"?>
<comments xmlns="http://schemas.openxmlformats.org/spreadsheetml/2006/main">
  <authors>
    <author>Håvardstun Roald - Frank Mohn Services AS</author>
    <author>Fauske Aleksander - Framo Services AS</author>
  </authors>
  <commentList>
    <comment ref="C14" authorId="0" shapeId="0">
      <text>
        <r>
          <rPr>
            <b/>
            <sz val="9"/>
            <color indexed="81"/>
            <rFont val="Tahoma"/>
            <family val="2"/>
          </rPr>
          <t>Date:</t>
        </r>
        <r>
          <rPr>
            <sz val="9"/>
            <color indexed="81"/>
            <rFont val="Tahoma"/>
            <family val="2"/>
          </rPr>
          <t xml:space="preserve">
Date of purging.
Example: 07 Feb 2015 will be recorded as:
07.02.15</t>
        </r>
      </text>
    </comment>
    <comment ref="D14" authorId="0" shapeId="0">
      <text>
        <r>
          <rPr>
            <b/>
            <sz val="9"/>
            <color indexed="81"/>
            <rFont val="Tahoma"/>
            <family val="2"/>
          </rPr>
          <t>Result in liters:</t>
        </r>
        <r>
          <rPr>
            <sz val="9"/>
            <color indexed="81"/>
            <rFont val="Tahoma"/>
            <family val="2"/>
          </rPr>
          <t xml:space="preserve">
Leakages has to be recorded in the SI unit: Liter. To convert from other units, se the spreadsheet named "Unit Converter"
If no leakage, enter 0,0 (zero)</t>
        </r>
      </text>
    </comment>
    <comment ref="E14" authorId="0" shapeId="0">
      <text>
        <r>
          <rPr>
            <b/>
            <sz val="9"/>
            <color indexed="81"/>
            <rFont val="Tahoma"/>
            <family val="2"/>
          </rPr>
          <t>Type of Liquid:</t>
        </r>
        <r>
          <rPr>
            <sz val="9"/>
            <color indexed="81"/>
            <rFont val="Tahoma"/>
            <family val="2"/>
          </rPr>
          <t xml:space="preserve">
C = Cargo
H = Hydraulic oil
L = Liquid filled cofferdam
M = Mix of liquid
W = Water/Condensate</t>
        </r>
      </text>
    </comment>
    <comment ref="F14" authorId="0" shapeId="0">
      <text>
        <r>
          <rPr>
            <b/>
            <sz val="9"/>
            <color indexed="81"/>
            <rFont val="Tahoma"/>
            <family val="2"/>
          </rPr>
          <t>Open Cofferdam:</t>
        </r>
        <r>
          <rPr>
            <sz val="9"/>
            <color indexed="81"/>
            <rFont val="Tahoma"/>
            <family val="2"/>
          </rPr>
          <t xml:space="preserve">
YES = Air or liquid coming through
NO = Blocked cofferdam</t>
        </r>
      </text>
    </comment>
    <comment ref="K14" authorId="0" shapeId="0">
      <text>
        <r>
          <rPr>
            <b/>
            <sz val="9"/>
            <color indexed="81"/>
            <rFont val="Tahoma"/>
            <family val="2"/>
          </rPr>
          <t>From Date:</t>
        </r>
        <r>
          <rPr>
            <sz val="9"/>
            <color indexed="81"/>
            <rFont val="Tahoma"/>
            <family val="2"/>
          </rPr>
          <t xml:space="preserve">
Starting date of measuring period</t>
        </r>
      </text>
    </comment>
    <comment ref="L14" authorId="0" shapeId="0">
      <text>
        <r>
          <rPr>
            <b/>
            <sz val="9"/>
            <color indexed="81"/>
            <rFont val="Tahoma"/>
            <family val="2"/>
          </rPr>
          <t>To Date:</t>
        </r>
        <r>
          <rPr>
            <sz val="9"/>
            <color indexed="81"/>
            <rFont val="Tahoma"/>
            <family val="2"/>
          </rPr>
          <t xml:space="preserve">
End date of measuring period</t>
        </r>
      </text>
    </comment>
    <comment ref="M14" authorId="0" shapeId="0">
      <text>
        <r>
          <rPr>
            <b/>
            <sz val="9"/>
            <color indexed="81"/>
            <rFont val="Tahoma"/>
            <family val="2"/>
          </rPr>
          <t>Average result per day:</t>
        </r>
        <r>
          <rPr>
            <sz val="9"/>
            <color indexed="81"/>
            <rFont val="Tahoma"/>
            <family val="2"/>
          </rPr>
          <t xml:space="preserve">
Write the total amount of leakage in liters divided on numbers of days in measuring period</t>
        </r>
      </text>
    </comment>
    <comment ref="X16" authorId="1" shapeId="0">
      <text>
        <r>
          <rPr>
            <b/>
            <sz val="9"/>
            <color indexed="81"/>
            <rFont val="Tahoma"/>
            <family val="2"/>
          </rPr>
          <t xml:space="preserve">Cargo leakage
</t>
        </r>
        <r>
          <rPr>
            <sz val="9"/>
            <color indexed="81"/>
            <rFont val="Tahoma"/>
            <family val="2"/>
          </rPr>
          <t>A small leakage rate of about 0,5 liters/day (and higher with light cargoes) during pump operation is normal.
Our recommended maximum leakage rate is 2,0 liters/day, depending on the cargo. Critical cargoes must be purged couple of times daily.
With lighter cargoes like naphtha, condensate, etc. penetrate the shaft seals more easily. It is important to monitor the leakage rate over a period of time, preferably with different types of cargo.</t>
        </r>
      </text>
    </comment>
    <comment ref="E18" authorId="1" shapeId="0">
      <text>
        <r>
          <rPr>
            <b/>
            <sz val="9"/>
            <color indexed="81"/>
            <rFont val="Tahoma"/>
            <family val="2"/>
          </rPr>
          <t xml:space="preserve">Result = 0:
</t>
        </r>
        <r>
          <rPr>
            <sz val="9"/>
            <color indexed="81"/>
            <rFont val="Tahoma"/>
            <family val="2"/>
          </rPr>
          <t xml:space="preserve">If there is no leakage recorded, it is not required to fill out a type of liquid. 
</t>
        </r>
      </text>
    </comment>
    <comment ref="X20" authorId="1" shapeId="0">
      <text>
        <r>
          <rPr>
            <b/>
            <sz val="9"/>
            <color indexed="81"/>
            <rFont val="Tahoma"/>
            <family val="2"/>
          </rPr>
          <t xml:space="preserve">Hydraulic oil leakage
</t>
        </r>
        <r>
          <rPr>
            <sz val="9"/>
            <color indexed="81"/>
            <rFont val="Tahoma"/>
            <family val="2"/>
          </rPr>
          <t xml:space="preserve">A small leakage rate into the cofferdam up to about 0,25 l/day is normal. For short periods of time, higher leakage peaks can occur.
If the leakage rate is increasing above acceptable level, the pump must be purged a couple of times daily and inspected as soon as possible.
</t>
        </r>
      </text>
    </comment>
    <comment ref="X22" authorId="1" shapeId="0">
      <text>
        <r>
          <rPr>
            <b/>
            <sz val="9"/>
            <color indexed="81"/>
            <rFont val="Tahoma"/>
            <family val="2"/>
          </rPr>
          <t>Mixed liquid</t>
        </r>
        <r>
          <rPr>
            <sz val="9"/>
            <color indexed="81"/>
            <rFont val="Tahoma"/>
            <family val="2"/>
          </rPr>
          <t xml:space="preserve">
If there is a mix between cargo and oil, fill in the total amount in "result in litres" and "M" in column "liquid"
If possible, try to separate the two liquids to get a more accurate purging result.
The recommended maximum limit for "mixed liquid" is 2,0 liters/day.</t>
        </r>
      </text>
    </comment>
    <comment ref="X24" authorId="1" shapeId="0">
      <text>
        <r>
          <rPr>
            <b/>
            <sz val="9"/>
            <color indexed="81"/>
            <rFont val="Tahoma"/>
            <family val="2"/>
          </rPr>
          <t>Empty Tank</t>
        </r>
        <r>
          <rPr>
            <sz val="9"/>
            <color indexed="81"/>
            <rFont val="Tahoma"/>
            <family val="2"/>
          </rPr>
          <t xml:space="preserve">
If the tank is empty, it is still required to purge the pumps cofferdam to check for hydraulic oil leakages.
The pump cofferdam must be purged "shortly before loading" and "shortly after unloading"
</t>
        </r>
      </text>
    </comment>
    <comment ref="D26" authorId="1" shapeId="0">
      <text>
        <r>
          <rPr>
            <b/>
            <sz val="9"/>
            <color indexed="81"/>
            <rFont val="Tahoma"/>
            <family val="2"/>
          </rPr>
          <t>Liquid filled cofferdam:</t>
        </r>
        <r>
          <rPr>
            <sz val="9"/>
            <color indexed="81"/>
            <rFont val="Tahoma"/>
            <family val="2"/>
          </rPr>
          <t xml:space="preserve">
Column A1 Result - amount of litres of liquid that is filled into the cofferdam
NOTE: Purge the pumps cofferdam before filling any liquid. Make sure the cofferdam is clean and open before loading the tank.</t>
        </r>
      </text>
    </comment>
    <comment ref="X26" authorId="1" shapeId="0">
      <text>
        <r>
          <rPr>
            <b/>
            <sz val="9"/>
            <color indexed="81"/>
            <rFont val="Tahoma"/>
            <family val="2"/>
          </rPr>
          <t xml:space="preserve">
Liquid filled cofferdam:</t>
        </r>
        <r>
          <rPr>
            <sz val="9"/>
            <color indexed="81"/>
            <rFont val="Tahoma"/>
            <family val="2"/>
          </rPr>
          <t xml:space="preserve">
Column A1 Result - amount of litres of liquid that is filled into the cofferdam
Column D Result - amount of litres of liquid purged out. 
5,0 liters filled in and 6,0 liters purged out - leakage is 1,0 liter during the voyage.
Use liquid type H, C, W, M in column D depending on the type of "excessive" liquid found during purging.
</t>
        </r>
        <r>
          <rPr>
            <b/>
            <sz val="9"/>
            <color indexed="81"/>
            <rFont val="Tahoma"/>
            <family val="2"/>
          </rPr>
          <t>3S</t>
        </r>
        <r>
          <rPr>
            <sz val="9"/>
            <color indexed="81"/>
            <rFont val="Tahoma"/>
            <family val="2"/>
          </rPr>
          <t>: 1,0 liters of hydr. oil leakage during the voyage - below our recommended limit.</t>
        </r>
      </text>
    </comment>
    <comment ref="X28" authorId="1" shapeId="0">
      <text>
        <r>
          <rPr>
            <sz val="9"/>
            <color indexed="81"/>
            <rFont val="Tahoma"/>
            <family val="2"/>
          </rPr>
          <t xml:space="preserve">
Liquid filled cofferdam:
Column A1 Result - amount of litres of liquid that is filled into the cofferdam
Column D Result - amount of litres of liquid purged out. 
5,0 liters filled in and 7,0 liters purged out - leakage is 1,0 liter during the voyage.
Use liquid type H, C, W, M in column D depending on the type of "excessive" liquid found during purging.
</t>
        </r>
        <r>
          <rPr>
            <b/>
            <sz val="9"/>
            <color indexed="81"/>
            <rFont val="Tahoma"/>
            <family val="2"/>
          </rPr>
          <t>4P</t>
        </r>
        <r>
          <rPr>
            <sz val="9"/>
            <color indexed="81"/>
            <rFont val="Tahoma"/>
            <family val="2"/>
          </rPr>
          <t>: 2,0 liters of cargo leakage during the voyage - below our recommended limit.</t>
        </r>
      </text>
    </comment>
    <comment ref="X30" authorId="1" shapeId="0">
      <text>
        <r>
          <rPr>
            <b/>
            <sz val="9"/>
            <color indexed="81"/>
            <rFont val="Tahoma"/>
            <family val="2"/>
          </rPr>
          <t xml:space="preserve">Liquid Filled Cofferdam
</t>
        </r>
        <r>
          <rPr>
            <sz val="9"/>
            <color indexed="81"/>
            <rFont val="Tahoma"/>
            <family val="2"/>
          </rPr>
          <t xml:space="preserve">If the result of purging in coloumn D "Shortly after unloading" is the same as the amount of liquid filled into the cofferdam initially, follow procedure of example tank No. 4S.
Use the purging report for accurate logging of amount of liquids when filling into the pumps cofferdam. </t>
        </r>
      </text>
    </comment>
    <comment ref="X32" authorId="1" shapeId="0">
      <text>
        <r>
          <rPr>
            <b/>
            <sz val="9"/>
            <color indexed="81"/>
            <rFont val="Tahoma"/>
            <family val="2"/>
          </rPr>
          <t xml:space="preserve">Blocked Cofferdam
</t>
        </r>
        <r>
          <rPr>
            <sz val="9"/>
            <color indexed="81"/>
            <rFont val="Tahoma"/>
            <family val="2"/>
          </rPr>
          <t>In general we do not recommend to operate the cargo pump with blocked cofferdam. For advice, depending of type of cargo etc., contact a Framo service station.</t>
        </r>
        <r>
          <rPr>
            <b/>
            <sz val="9"/>
            <color indexed="81"/>
            <rFont val="Tahoma"/>
            <family val="2"/>
          </rPr>
          <t xml:space="preserve">
</t>
        </r>
        <r>
          <rPr>
            <sz val="9"/>
            <color indexed="81"/>
            <rFont val="Tahoma"/>
            <family val="2"/>
          </rPr>
          <t>No result or type of liquid can be filed if there is a blocked cofferdam. Therefore follow this description when there is a blocked cofferdam</t>
        </r>
      </text>
    </comment>
  </commentList>
</comments>
</file>

<file path=xl/sharedStrings.xml><?xml version="1.0" encoding="utf-8"?>
<sst xmlns="http://schemas.openxmlformats.org/spreadsheetml/2006/main" count="559" uniqueCount="322">
  <si>
    <t>Date</t>
  </si>
  <si>
    <t>Result</t>
  </si>
  <si>
    <t>PURGING ROUTINE FOR FRAMO SUBMERGED CARGO PUMPS</t>
  </si>
  <si>
    <t>NOTE:</t>
  </si>
  <si>
    <t>P U R G I N G    I N T E R V A L S</t>
  </si>
  <si>
    <t>H = hydr. oil</t>
  </si>
  <si>
    <t>C = cargo</t>
  </si>
  <si>
    <t>W= water condensate</t>
  </si>
  <si>
    <t>B</t>
  </si>
  <si>
    <t>C</t>
  </si>
  <si>
    <t>D</t>
  </si>
  <si>
    <t>In "Open cofferdam" column:</t>
  </si>
  <si>
    <t>Shortly</t>
  </si>
  <si>
    <t>If no leakage at A go to C.</t>
  </si>
  <si>
    <t>Yes = air or liquid coming through</t>
  </si>
  <si>
    <t>before loading</t>
  </si>
  <si>
    <t>after loading</t>
  </si>
  <si>
    <t>If leakage at A purge this pump</t>
  </si>
  <si>
    <t>before unloading</t>
  </si>
  <si>
    <t>after unloading</t>
  </si>
  <si>
    <t>No = Blocked cofferdam</t>
  </si>
  <si>
    <t>every day</t>
  </si>
  <si>
    <t>Open coffer-dam</t>
  </si>
  <si>
    <t>State action taken,</t>
  </si>
  <si>
    <t>new parts installed, etc.</t>
  </si>
  <si>
    <t>Tank No.</t>
  </si>
  <si>
    <t>VOYAGE NO.:</t>
  </si>
  <si>
    <t>SHIP NAME:</t>
  </si>
  <si>
    <t>YES</t>
  </si>
  <si>
    <t>NO</t>
  </si>
  <si>
    <t>H</t>
  </si>
  <si>
    <t>W</t>
  </si>
  <si>
    <t>IMO no.:</t>
  </si>
  <si>
    <t>Type of Liquid: TOL</t>
  </si>
  <si>
    <t>M = mix of liquid</t>
  </si>
  <si>
    <t>cc</t>
  </si>
  <si>
    <t>cubic centimeter</t>
  </si>
  <si>
    <t>cubic foot</t>
  </si>
  <si>
    <t>cubic inch</t>
  </si>
  <si>
    <t>cubic meter</t>
  </si>
  <si>
    <t>cubic yard</t>
  </si>
  <si>
    <t>cup</t>
  </si>
  <si>
    <t>dram</t>
  </si>
  <si>
    <t>drop</t>
  </si>
  <si>
    <t>gallon</t>
  </si>
  <si>
    <t>gallon UK</t>
  </si>
  <si>
    <t>liter</t>
  </si>
  <si>
    <t>milliliter</t>
  </si>
  <si>
    <t>minim US</t>
  </si>
  <si>
    <t>ounce (oz)</t>
  </si>
  <si>
    <t>ounce (oz) UK</t>
  </si>
  <si>
    <t>pint (pt)</t>
  </si>
  <si>
    <t>pint (pt) UK</t>
  </si>
  <si>
    <t>quart</t>
  </si>
  <si>
    <t>tablespoon</t>
  </si>
  <si>
    <t>teaspoon</t>
  </si>
  <si>
    <t>Unit:</t>
  </si>
  <si>
    <t>Volume:</t>
  </si>
  <si>
    <t>dl</t>
  </si>
  <si>
    <t>ml</t>
  </si>
  <si>
    <t>l</t>
  </si>
  <si>
    <t>cf</t>
  </si>
  <si>
    <t>ci</t>
  </si>
  <si>
    <t>cm</t>
  </si>
  <si>
    <t>cy</t>
  </si>
  <si>
    <t>cu</t>
  </si>
  <si>
    <t>dm</t>
  </si>
  <si>
    <t>dp</t>
  </si>
  <si>
    <t>ga</t>
  </si>
  <si>
    <t>gu</t>
  </si>
  <si>
    <t>oz</t>
  </si>
  <si>
    <t>ou</t>
  </si>
  <si>
    <t>pt</t>
  </si>
  <si>
    <t>pu</t>
  </si>
  <si>
    <t>qa</t>
  </si>
  <si>
    <t>ta</t>
  </si>
  <si>
    <t>te</t>
  </si>
  <si>
    <t>mi</t>
  </si>
  <si>
    <t>Short unit:</t>
  </si>
  <si>
    <t>From Date</t>
  </si>
  <si>
    <t>To Date</t>
  </si>
  <si>
    <t>Average result per day</t>
  </si>
  <si>
    <t>cl</t>
  </si>
  <si>
    <t>decilitre</t>
  </si>
  <si>
    <t>centilitre</t>
  </si>
  <si>
    <t>M</t>
  </si>
  <si>
    <t>=</t>
  </si>
  <si>
    <t>Liquid:</t>
  </si>
  <si>
    <t>Result in litres</t>
  </si>
  <si>
    <t>Liquid</t>
  </si>
  <si>
    <t>&gt;</t>
  </si>
  <si>
    <t>liter/day</t>
  </si>
  <si>
    <t>Action</t>
  </si>
  <si>
    <t>Open Cofferdam</t>
  </si>
  <si>
    <t>No Action</t>
  </si>
  <si>
    <t>&lt; =</t>
  </si>
  <si>
    <t>L</t>
  </si>
  <si>
    <t>A1</t>
  </si>
  <si>
    <t>A2</t>
  </si>
  <si>
    <t>L = Liquid filled cofferdam</t>
  </si>
  <si>
    <t>1-2 days</t>
  </si>
  <si>
    <t>For long voyages with
 "no leakage at A2"
 purge at least every 14 days</t>
  </si>
  <si>
    <t>Responsible for purging:</t>
  </si>
  <si>
    <r>
      <rPr>
        <b/>
        <sz val="10"/>
        <rFont val="Arial"/>
        <family val="2"/>
      </rPr>
      <t xml:space="preserve">Type of Cargo               </t>
    </r>
    <r>
      <rPr>
        <sz val="10"/>
        <rFont val="Arial"/>
        <family val="2"/>
      </rPr>
      <t xml:space="preserve"> If tank is empty, write </t>
    </r>
    <r>
      <rPr>
        <b/>
        <sz val="10"/>
        <rFont val="Arial"/>
        <family val="2"/>
      </rPr>
      <t>EMPTY</t>
    </r>
  </si>
  <si>
    <t>1234567</t>
  </si>
  <si>
    <t>1607</t>
  </si>
  <si>
    <t>1P</t>
  </si>
  <si>
    <t>1S</t>
  </si>
  <si>
    <t>2P</t>
  </si>
  <si>
    <t>2S</t>
  </si>
  <si>
    <t>3P</t>
  </si>
  <si>
    <t>3S</t>
  </si>
  <si>
    <t>4P</t>
  </si>
  <si>
    <t>4S</t>
  </si>
  <si>
    <t>ULSD</t>
  </si>
  <si>
    <t>EMPTY</t>
  </si>
  <si>
    <t>Empty tanks MUST be purged</t>
  </si>
  <si>
    <t>TDI</t>
  </si>
  <si>
    <t>Liquid Filled Cofferdam</t>
  </si>
  <si>
    <t xml:space="preserve">NOTE: </t>
  </si>
  <si>
    <t>Mixed liquid</t>
  </si>
  <si>
    <t>Fuel Oil</t>
  </si>
  <si>
    <t>Naphtha</t>
  </si>
  <si>
    <t>Cargo leakage</t>
  </si>
  <si>
    <t>Cargo leakage above the limit</t>
  </si>
  <si>
    <t>5P</t>
  </si>
  <si>
    <t>MDI</t>
  </si>
  <si>
    <t>Liquid Filled Cofferdam - Cargo</t>
  </si>
  <si>
    <t>Name</t>
  </si>
  <si>
    <t>Palm Oil</t>
  </si>
  <si>
    <t>Blocked Cofferdam</t>
  </si>
  <si>
    <t>service@framo.no</t>
  </si>
  <si>
    <t>For other questions, send e-mail to:</t>
  </si>
  <si>
    <t>Unit Converter</t>
  </si>
  <si>
    <t>and</t>
  </si>
  <si>
    <t>Hydr. Oil leak</t>
  </si>
  <si>
    <t>Liquid Filled Cofferdam - Oil</t>
  </si>
  <si>
    <t>M = Mix of liquid</t>
  </si>
  <si>
    <t>C = Cargo</t>
  </si>
  <si>
    <t>NO = Blocked cofferdam</t>
  </si>
  <si>
    <t>Litres filled
A1?</t>
  </si>
  <si>
    <t>Litres filled
D?</t>
  </si>
  <si>
    <t>Liquid A1?</t>
  </si>
  <si>
    <t>Liquid D?</t>
  </si>
  <si>
    <t>OK</t>
  </si>
  <si>
    <t>No of min. req fields filled</t>
  </si>
  <si>
    <t>Action for completion</t>
  </si>
  <si>
    <t>of purging form before submittal</t>
  </si>
  <si>
    <t>Status for submission to Framo</t>
  </si>
  <si>
    <t>Total req. filled</t>
  </si>
  <si>
    <r>
      <t xml:space="preserve">1 = If score </t>
    </r>
    <r>
      <rPr>
        <u/>
        <sz val="10"/>
        <rFont val="Arial"/>
        <family val="2"/>
      </rPr>
      <t>&gt;</t>
    </r>
    <r>
      <rPr>
        <sz val="10"/>
        <rFont val="Arial"/>
        <family val="2"/>
      </rPr>
      <t>10</t>
    </r>
  </si>
  <si>
    <t>2 = If score &lt;6&lt;8</t>
  </si>
  <si>
    <t xml:space="preserve">3 = If score &lt;8&lt;10 </t>
  </si>
  <si>
    <t>4 = A1 result no liquid</t>
  </si>
  <si>
    <t>5 = A1 liquid no result</t>
  </si>
  <si>
    <t>6 = D result no liquid</t>
  </si>
  <si>
    <t>7 = D liquid no result</t>
  </si>
  <si>
    <t>8 = no vessel info</t>
  </si>
  <si>
    <t>Please enter ship name, IMO no. and voyage no.</t>
  </si>
  <si>
    <t>RESULT CODES</t>
  </si>
  <si>
    <t>ACTION REQUIRED</t>
  </si>
  <si>
    <t>Vessel info</t>
  </si>
  <si>
    <t>Fill in result in litres</t>
  </si>
  <si>
    <t>Fill in all yellow fields</t>
  </si>
  <si>
    <t>A1 result no liquid</t>
  </si>
  <si>
    <t>A1 liquid no result</t>
  </si>
  <si>
    <t>D result no liquid</t>
  </si>
  <si>
    <t>D liquid no result</t>
  </si>
  <si>
    <t>In D (shortly after unloading) you have entered type of liquid but not a result in litres</t>
  </si>
  <si>
    <t xml:space="preserve">In D (shortly after unloading) you have entered a result, but not entered type of liquid </t>
  </si>
  <si>
    <t xml:space="preserve">In A1 (shortly before loading) you have entered a result, but not entered type of liquid </t>
  </si>
  <si>
    <t>In A1 (shortly before loading) you have entered type of liquid but not a result in litres</t>
  </si>
  <si>
    <t>Fill in result in litres (0 if nothing) and type of liquid if anything in columns A1 and D</t>
  </si>
  <si>
    <t>Code</t>
  </si>
  <si>
    <t>RESULT</t>
  </si>
  <si>
    <t>Fill in all required fields (yellow marking) and 0 in result if no liquid, as minimum for each tank</t>
  </si>
  <si>
    <t>OK - ready to submit</t>
  </si>
  <si>
    <t>A1+D</t>
  </si>
  <si>
    <t>Action text</t>
  </si>
  <si>
    <t>H = Hydraulic oil</t>
  </si>
  <si>
    <t>YES = Air or liquid coming through</t>
  </si>
  <si>
    <t>LOG FORM FOR LIQUID FILLED COFFERDAM ON FRAMO SUBMERGED BALLAST PUMPS</t>
  </si>
  <si>
    <t>Header tank level (H) to be measured in mm above low level mark on sight glass.</t>
  </si>
  <si>
    <t>Type of liquid used in cofferdam:</t>
  </si>
  <si>
    <t>Pump location (P or S)</t>
  </si>
  <si>
    <t>Header tank level (H) 
(mm)</t>
  </si>
  <si>
    <r>
      <t>Ballast water temperature 
(</t>
    </r>
    <r>
      <rPr>
        <b/>
        <sz val="10"/>
        <rFont val="Calibri"/>
        <family val="2"/>
      </rPr>
      <t>°</t>
    </r>
    <r>
      <rPr>
        <b/>
        <sz val="10"/>
        <rFont val="Arial"/>
        <family val="2"/>
      </rPr>
      <t xml:space="preserve"> C)</t>
    </r>
  </si>
  <si>
    <t>Hydraulic oil temperature 
(° C)</t>
  </si>
  <si>
    <t>Ambient temperature 
(° C)</t>
  </si>
  <si>
    <t>Hours in operation since last control 
(h)</t>
  </si>
  <si>
    <t>Comments / Remarks (Action taken)</t>
  </si>
  <si>
    <t>(Ship name is to be entered on sheet no. 1 "Form")</t>
  </si>
  <si>
    <t>(IMO no. is to be entered on sheet no. 1 "Form")</t>
  </si>
  <si>
    <t>Content:</t>
  </si>
  <si>
    <t>Ballast log form filled:</t>
  </si>
  <si>
    <r>
      <t xml:space="preserve">Leakage rate 
(ml/h)
</t>
    </r>
    <r>
      <rPr>
        <sz val="10"/>
        <rFont val="Arial"/>
        <family val="2"/>
      </rPr>
      <t>(calculate using formula on the right)</t>
    </r>
  </si>
  <si>
    <t>Ship owner: Electronic /  Paper copy</t>
  </si>
  <si>
    <t>Purging form rev:</t>
  </si>
  <si>
    <t>M/T FRAMO</t>
  </si>
  <si>
    <t>In case you wish to add your company logo to the purging form, follow the following steps:</t>
  </si>
  <si>
    <t>1. Open the Print dialogue (CTRL + P)</t>
  </si>
  <si>
    <t>2. Click on "Page Setup"</t>
  </si>
  <si>
    <t>3. Click on the tab "Header/Footer"</t>
  </si>
  <si>
    <t>4. Click on "Custom Header"</t>
  </si>
  <si>
    <t>5. Click in the field of your choice, either in the "left section" or "right section"</t>
  </si>
  <si>
    <t>6. Click on the "Insert Picture" button (second from the right) and find the preferred logo on</t>
  </si>
  <si>
    <t xml:space="preserve">  your computer, click save or OK. </t>
  </si>
  <si>
    <t>7. The logo will now appear on any prints or PDF files you create from the purging form.</t>
  </si>
  <si>
    <t>Service Bulletin no. 47 for more info</t>
  </si>
  <si>
    <t>W = Water condensate</t>
  </si>
  <si>
    <t>Type of Liquid (TOL):</t>
  </si>
  <si>
    <t>Today's date</t>
  </si>
  <si>
    <t>A1 future</t>
  </si>
  <si>
    <t>A2 future</t>
  </si>
  <si>
    <t>B1 future</t>
  </si>
  <si>
    <t>B2 future</t>
  </si>
  <si>
    <t>C future</t>
  </si>
  <si>
    <t>D future</t>
  </si>
  <si>
    <t>Date A1&gt;B1</t>
  </si>
  <si>
    <t>Date A1&gt;A2</t>
  </si>
  <si>
    <t>Date A1&gt;B2</t>
  </si>
  <si>
    <t>Date A1&gt;C</t>
  </si>
  <si>
    <t>Date A1&gt;D</t>
  </si>
  <si>
    <t>Date A2&gt;B1</t>
  </si>
  <si>
    <t>Date A2&gt;B2</t>
  </si>
  <si>
    <t>Date A2&gt;C</t>
  </si>
  <si>
    <t>Date A2&gt;D</t>
  </si>
  <si>
    <t>Date B1&gt;B2</t>
  </si>
  <si>
    <t>Date B1&gt;C</t>
  </si>
  <si>
    <t>Date B1&gt;D</t>
  </si>
  <si>
    <t>Date B2&gt;C</t>
  </si>
  <si>
    <t>Date B2&gt;D</t>
  </si>
  <si>
    <t>Date C&gt;D</t>
  </si>
  <si>
    <t>Date D&lt;C</t>
  </si>
  <si>
    <t>Date D&lt;B2</t>
  </si>
  <si>
    <t>Date D&lt;B1</t>
  </si>
  <si>
    <t>Date D&lt;A2</t>
  </si>
  <si>
    <t>Date D&lt;A1</t>
  </si>
  <si>
    <t>Date C&lt;B2</t>
  </si>
  <si>
    <t>Date C&lt;B1</t>
  </si>
  <si>
    <t>Date C&lt;A2</t>
  </si>
  <si>
    <t>Date C&lt;A1</t>
  </si>
  <si>
    <t>Date B2&lt;B1</t>
  </si>
  <si>
    <t>Date B2&lt;A2</t>
  </si>
  <si>
    <t>Date B2&lt;A1</t>
  </si>
  <si>
    <t>Date B1&lt;A2</t>
  </si>
  <si>
    <t>Date B1&lt;A1</t>
  </si>
  <si>
    <t>Date A2&lt;A1</t>
  </si>
  <si>
    <t>Date in A1 is later than date in A2. Please correct.</t>
  </si>
  <si>
    <t>Date in A1 is later than date in B, from date. Please correct.</t>
  </si>
  <si>
    <t>Date in A1 is later than date in B, to date. Please correct.</t>
  </si>
  <si>
    <t>Date in A1 is later than date in C. Please correct.</t>
  </si>
  <si>
    <t>Date in A1 is later than date in D. Please correct.</t>
  </si>
  <si>
    <t>Date in A2 is earlier than date in A1. Please correct.</t>
  </si>
  <si>
    <t>Date in A2 is later than date in B, from date. Please correct.</t>
  </si>
  <si>
    <t>Date in A2 is later than date in B, to date. Please correct.</t>
  </si>
  <si>
    <t>Date in A2 is later than date in C. Please correct.</t>
  </si>
  <si>
    <t>Date in A2 is later than date in D. Please correct.</t>
  </si>
  <si>
    <t>Date in B, to date is later than date in C. Please correct.</t>
  </si>
  <si>
    <t>Date in B, to date is later than date in D. Please correct.</t>
  </si>
  <si>
    <t>Date in B, from date is later than date in C. Please correct.</t>
  </si>
  <si>
    <t>Date in B, from date is later than to date in B. Please correct.</t>
  </si>
  <si>
    <t>Date in B, from date is earlier than date in A1. Please correct.</t>
  </si>
  <si>
    <t>Date in B, from date is earlier than date in A2. Please correct.</t>
  </si>
  <si>
    <t>Date in B, to date is earlier than date in A1. Please correct.</t>
  </si>
  <si>
    <t>Date in B, to date is earlier than date in A2. Please correct.</t>
  </si>
  <si>
    <t>Date in B, to date is earlier than from date in B. Please correct.</t>
  </si>
  <si>
    <t>Date in C is earlier than date in A1. Please correct.</t>
  </si>
  <si>
    <t>Date in C is earlier than date in A2. Please correct.</t>
  </si>
  <si>
    <t>Date in C is earlier than from date in B. Please correct.</t>
  </si>
  <si>
    <t>Date in C is earlier than to date in B. Please correct.</t>
  </si>
  <si>
    <t>Date in C is later than date in D. Please correct.</t>
  </si>
  <si>
    <t>Date in D is earlier than date in A1. Please correct.</t>
  </si>
  <si>
    <t>Date in D is earlier than date in A2. Please correct.</t>
  </si>
  <si>
    <t>Date in D is earlier than from date in B. Please correct.</t>
  </si>
  <si>
    <t>Date in D is earlier than to date in B. Please correct.</t>
  </si>
  <si>
    <t>Date in D is earlier than date in C. Please correct.</t>
  </si>
  <si>
    <t>Date in A1 is a future date. Please correct.</t>
  </si>
  <si>
    <t>Date in A2 is a future date. Please correct.</t>
  </si>
  <si>
    <t>Date in B (from date) is a future date. Please correct.</t>
  </si>
  <si>
    <t>Date in B (to date) is a future date. Please correct.</t>
  </si>
  <si>
    <t>Date in C is a future date. Please correct.</t>
  </si>
  <si>
    <t>Date in D is a future date. Please correct.</t>
  </si>
  <si>
    <t>9 = A1 future date</t>
  </si>
  <si>
    <t>10 = A2 future date</t>
  </si>
  <si>
    <t>11 = B1 future date</t>
  </si>
  <si>
    <t>12 = B2 future date</t>
  </si>
  <si>
    <t>13 = C future date</t>
  </si>
  <si>
    <t>14 = D future date</t>
  </si>
  <si>
    <t>15 = Date A1&gt;A2</t>
  </si>
  <si>
    <t>16 = Date A1&gt;B1</t>
  </si>
  <si>
    <t>17 = Date A1&gt;B2</t>
  </si>
  <si>
    <t>18 = Date A1&gt;C</t>
  </si>
  <si>
    <t>19 = Date A1&gt;D</t>
  </si>
  <si>
    <t>20 = Date A2&lt;A1</t>
  </si>
  <si>
    <t>21 = Date A2&gt;B1</t>
  </si>
  <si>
    <t>22 = Date A2&gt;B2</t>
  </si>
  <si>
    <t>23 = Date A2&gt;C</t>
  </si>
  <si>
    <t>24 = Date A2&gt;D</t>
  </si>
  <si>
    <t>25 = Date B1&lt;A1</t>
  </si>
  <si>
    <t>26 = Date B1&lt;A2</t>
  </si>
  <si>
    <t>27 = Date B1&gt;B2</t>
  </si>
  <si>
    <t>28 = Date B1&gt;C</t>
  </si>
  <si>
    <t>29 = Date B1&gt;D</t>
  </si>
  <si>
    <t>30 = Date B2&lt;A1</t>
  </si>
  <si>
    <t>31 = Date B2&lt;A2</t>
  </si>
  <si>
    <t>32 = Date B2&lt;B1</t>
  </si>
  <si>
    <t>33 = Date B2&gt;C</t>
  </si>
  <si>
    <t>34 = Date B2&gt;D</t>
  </si>
  <si>
    <t>35 = Date C&lt;A1</t>
  </si>
  <si>
    <t>36 = Date C&lt;A2</t>
  </si>
  <si>
    <t>37 = Date C&lt;B1</t>
  </si>
  <si>
    <t>38 = Date C&lt;B2</t>
  </si>
  <si>
    <t>39 = Date C&gt;D</t>
  </si>
  <si>
    <t>40 = Date D&lt;A1</t>
  </si>
  <si>
    <t>41 = Date D&lt;A2</t>
  </si>
  <si>
    <t>42 = Date D&lt;B1</t>
  </si>
  <si>
    <t>43 = Date D&lt;B2</t>
  </si>
  <si>
    <t>44 = Date D&lt;C</t>
  </si>
  <si>
    <t>Submit to: autopurging@framo.no</t>
  </si>
  <si>
    <t>Date in B, from date is later than date in D. Please correct.</t>
  </si>
  <si>
    <t>Yellow fields must be filled in as a MINIMUM and purging form submitted after completed voyage/discharge.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</si>
</sst>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1]_-;\-* #,##0.00\ [$€-1]_-;_-* &quot;-&quot;??\ [$€-1]_-"/>
    <numFmt numFmtId="165" formatCode="dd/mm/yy;@"/>
    <numFmt numFmtId="166" formatCode="0.0"/>
  </numFmts>
  <fonts count="61">
    <font>
      <sz val="10"/>
      <name val="Arial"/>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1"/>
      <name val="돋움"/>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b/>
      <sz val="11"/>
      <name val="Futura Md BT"/>
      <family val="2"/>
    </font>
    <font>
      <sz val="8"/>
      <name val="Futura Lt BT"/>
      <family val="2"/>
    </font>
    <font>
      <sz val="10"/>
      <name val="Futura Lt BT"/>
      <family val="2"/>
    </font>
    <font>
      <sz val="10"/>
      <name val="Times New Roman"/>
      <family val="1"/>
    </font>
    <font>
      <b/>
      <sz val="18"/>
      <name val="Framo"/>
      <family val="2"/>
    </font>
    <font>
      <sz val="12"/>
      <name val="Arial"/>
      <family val="2"/>
    </font>
    <font>
      <sz val="12"/>
      <color indexed="60"/>
      <name val="Arial"/>
      <family val="2"/>
    </font>
    <font>
      <b/>
      <sz val="14"/>
      <name val="Futura Md BT"/>
      <family val="2"/>
    </font>
    <font>
      <sz val="9"/>
      <name val="Arial"/>
      <family val="2"/>
    </font>
    <font>
      <b/>
      <i/>
      <sz val="10"/>
      <name val="Arial Narrow"/>
      <family val="2"/>
    </font>
    <font>
      <i/>
      <sz val="10"/>
      <name val="Arial Narrow"/>
      <family val="2"/>
    </font>
    <font>
      <sz val="10"/>
      <name val="Arial Narrow"/>
      <family val="2"/>
    </font>
    <font>
      <sz val="12"/>
      <name val="Futura Md BT"/>
      <family val="2"/>
    </font>
    <font>
      <b/>
      <sz val="10"/>
      <name val="Arial"/>
      <family val="2"/>
    </font>
    <font>
      <b/>
      <sz val="14"/>
      <name val="Arial"/>
      <family val="2"/>
    </font>
    <font>
      <sz val="9"/>
      <color indexed="81"/>
      <name val="Tahoma"/>
      <family val="2"/>
    </font>
    <font>
      <b/>
      <sz val="9"/>
      <color indexed="81"/>
      <name val="Tahoma"/>
      <family val="2"/>
    </font>
    <font>
      <u/>
      <sz val="10"/>
      <name val="Arial"/>
      <family val="2"/>
    </font>
    <font>
      <sz val="8"/>
      <name val="Arial"/>
      <family val="2"/>
    </font>
    <font>
      <b/>
      <sz val="10"/>
      <name val="Calibri"/>
      <family val="2"/>
    </font>
    <font>
      <sz val="8"/>
      <color theme="0" tint="-0.249977111117893"/>
      <name val="Framo"/>
    </font>
    <font>
      <b/>
      <i/>
      <sz val="9"/>
      <name val="Arial Narrow"/>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rgb="FFFFFF99"/>
        <bgColor indexed="64"/>
      </patternFill>
    </fill>
    <fill>
      <patternFill patternType="solid">
        <fgColor rgb="FFFFFFCC"/>
        <bgColor indexed="64"/>
      </patternFill>
    </fill>
    <fill>
      <patternFill patternType="solid">
        <fgColor theme="0"/>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dashed">
        <color theme="0" tint="-0.24994659260841701"/>
      </right>
      <top style="medium">
        <color indexed="64"/>
      </top>
      <bottom style="dashed">
        <color theme="0" tint="-0.24994659260841701"/>
      </bottom>
      <diagonal/>
    </border>
    <border>
      <left style="dashed">
        <color theme="0" tint="-0.24994659260841701"/>
      </left>
      <right style="dashed">
        <color theme="0" tint="-0.24994659260841701"/>
      </right>
      <top style="medium">
        <color indexed="64"/>
      </top>
      <bottom style="dashed">
        <color theme="0" tint="-0.24994659260841701"/>
      </bottom>
      <diagonal/>
    </border>
    <border>
      <left style="dashed">
        <color theme="0" tint="-0.24994659260841701"/>
      </left>
      <right style="medium">
        <color indexed="64"/>
      </right>
      <top style="medium">
        <color indexed="64"/>
      </top>
      <bottom style="dashed">
        <color theme="0" tint="-0.24994659260841701"/>
      </bottom>
      <diagonal/>
    </border>
    <border>
      <left style="medium">
        <color indexed="64"/>
      </left>
      <right style="dashed">
        <color theme="0" tint="-0.24994659260841701"/>
      </right>
      <top style="dashed">
        <color theme="0" tint="-0.24994659260841701"/>
      </top>
      <bottom style="dashed">
        <color theme="0" tint="-0.24994659260841701"/>
      </bottom>
      <diagonal/>
    </border>
    <border>
      <left style="dashed">
        <color theme="0" tint="-0.24994659260841701"/>
      </left>
      <right style="dashed">
        <color theme="0" tint="-0.24994659260841701"/>
      </right>
      <top style="dashed">
        <color theme="0" tint="-0.24994659260841701"/>
      </top>
      <bottom style="dashed">
        <color theme="0" tint="-0.24994659260841701"/>
      </bottom>
      <diagonal/>
    </border>
    <border>
      <left style="dashed">
        <color theme="0" tint="-0.24994659260841701"/>
      </left>
      <right style="medium">
        <color indexed="64"/>
      </right>
      <top style="dashed">
        <color theme="0" tint="-0.24994659260841701"/>
      </top>
      <bottom style="dashed">
        <color theme="0" tint="-0.24994659260841701"/>
      </bottom>
      <diagonal/>
    </border>
    <border>
      <left style="medium">
        <color indexed="64"/>
      </left>
      <right style="dashed">
        <color theme="0" tint="-0.24994659260841701"/>
      </right>
      <top style="dashed">
        <color theme="0" tint="-0.24994659260841701"/>
      </top>
      <bottom style="medium">
        <color indexed="64"/>
      </bottom>
      <diagonal/>
    </border>
    <border>
      <left style="dashed">
        <color theme="0" tint="-0.24994659260841701"/>
      </left>
      <right style="dashed">
        <color theme="0" tint="-0.24994659260841701"/>
      </right>
      <top style="dashed">
        <color theme="0" tint="-0.24994659260841701"/>
      </top>
      <bottom style="medium">
        <color indexed="64"/>
      </bottom>
      <diagonal/>
    </border>
    <border>
      <left style="dashed">
        <color theme="0" tint="-0.24994659260841701"/>
      </left>
      <right style="medium">
        <color indexed="64"/>
      </right>
      <top style="dashed">
        <color theme="0" tint="-0.24994659260841701"/>
      </top>
      <bottom style="medium">
        <color indexed="64"/>
      </bottom>
      <diagonal/>
    </border>
    <border>
      <left style="medium">
        <color indexed="64"/>
      </left>
      <right style="dashed">
        <color theme="0" tint="-0.24994659260841701"/>
      </right>
      <top style="dashed">
        <color theme="0" tint="-0.24994659260841701"/>
      </top>
      <bottom/>
      <diagonal/>
    </border>
    <border>
      <left style="dashed">
        <color theme="0" tint="-0.24994659260841701"/>
      </left>
      <right style="dashed">
        <color theme="0" tint="-0.24994659260841701"/>
      </right>
      <top style="dashed">
        <color theme="0" tint="-0.24994659260841701"/>
      </top>
      <bottom/>
      <diagonal/>
    </border>
    <border>
      <left style="dashed">
        <color theme="0" tint="-0.24994659260841701"/>
      </left>
      <right style="medium">
        <color indexed="64"/>
      </right>
      <top style="dashed">
        <color theme="0" tint="-0.24994659260841701"/>
      </top>
      <bottom/>
      <diagonal/>
    </border>
  </borders>
  <cellStyleXfs count="120">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5" borderId="0" applyNumberFormat="0" applyBorder="0" applyAlignment="0" applyProtection="0">
      <alignment vertical="center"/>
    </xf>
    <xf numFmtId="0" fontId="22" fillId="8" borderId="0" applyNumberFormat="0" applyBorder="0" applyAlignment="0" applyProtection="0">
      <alignment vertical="center"/>
    </xf>
    <xf numFmtId="0" fontId="22" fillId="11" borderId="0" applyNumberFormat="0" applyBorder="0" applyAlignment="0" applyProtection="0">
      <alignment vertical="center"/>
    </xf>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2"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9" fillId="0" borderId="0" applyNumberFormat="0" applyFill="0" applyBorder="0" applyAlignment="0" applyProtection="0"/>
    <xf numFmtId="0" fontId="5" fillId="3" borderId="0" applyNumberFormat="0" applyBorder="0" applyAlignment="0" applyProtection="0"/>
    <xf numFmtId="0" fontId="6" fillId="20" borderId="1" applyNumberFormat="0" applyAlignment="0" applyProtection="0"/>
    <xf numFmtId="0" fontId="6" fillId="20" borderId="1" applyNumberFormat="0" applyAlignment="0" applyProtection="0"/>
    <xf numFmtId="0" fontId="14" fillId="0" borderId="2" applyNumberFormat="0" applyFill="0" applyAlignment="0" applyProtection="0"/>
    <xf numFmtId="0" fontId="7" fillId="21" borderId="3" applyNumberFormat="0" applyAlignment="0" applyProtection="0"/>
    <xf numFmtId="0" fontId="1" fillId="22" borderId="4" applyNumberFormat="0" applyFont="0" applyAlignment="0" applyProtection="0"/>
    <xf numFmtId="0" fontId="13" fillId="7" borderId="1" applyNumberFormat="0" applyAlignment="0" applyProtection="0"/>
    <xf numFmtId="164" fontId="1"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13" fillId="7" borderId="1" applyNumberFormat="0" applyAlignment="0" applyProtection="0"/>
    <xf numFmtId="0" fontId="5" fillId="3" borderId="0" applyNumberFormat="0" applyBorder="0" applyAlignment="0" applyProtection="0"/>
    <xf numFmtId="0" fontId="14" fillId="0" borderId="2" applyNumberFormat="0" applyFill="0" applyAlignment="0" applyProtection="0"/>
    <xf numFmtId="0" fontId="15" fillId="23" borderId="0" applyNumberFormat="0" applyBorder="0" applyAlignment="0" applyProtection="0"/>
    <xf numFmtId="0" fontId="15" fillId="23" borderId="0" applyNumberFormat="0" applyBorder="0" applyAlignment="0" applyProtection="0"/>
    <xf numFmtId="0" fontId="20" fillId="0" borderId="0"/>
    <xf numFmtId="0" fontId="1" fillId="22" borderId="4" applyNumberFormat="0" applyFont="0" applyAlignment="0" applyProtection="0"/>
    <xf numFmtId="0" fontId="16" fillId="20" borderId="8" applyNumberFormat="0" applyAlignment="0" applyProtection="0"/>
    <xf numFmtId="0" fontId="9" fillId="4" borderId="0" applyNumberFormat="0" applyBorder="0" applyAlignment="0" applyProtection="0"/>
    <xf numFmtId="0" fontId="16" fillId="20" borderId="8" applyNumberFormat="0" applyAlignment="0" applyProtection="0"/>
    <xf numFmtId="0" fontId="8"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8" fillId="0" borderId="9" applyNumberFormat="0" applyFill="0" applyAlignment="0" applyProtection="0"/>
    <xf numFmtId="0" fontId="7" fillId="21" borderId="3" applyNumberFormat="0" applyAlignment="0" applyProtection="0"/>
    <xf numFmtId="0" fontId="19" fillId="0" borderId="0" applyNumberFormat="0" applyFill="0" applyBorder="0" applyAlignment="0" applyProtection="0"/>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9" borderId="0" applyNumberFormat="0" applyBorder="0" applyAlignment="0" applyProtection="0">
      <alignment vertical="center"/>
    </xf>
    <xf numFmtId="0" fontId="24" fillId="0" borderId="0" applyNumberFormat="0" applyFill="0" applyBorder="0" applyAlignment="0" applyProtection="0">
      <alignment vertical="center"/>
    </xf>
    <xf numFmtId="0" fontId="25" fillId="20" borderId="1" applyNumberFormat="0" applyAlignment="0" applyProtection="0">
      <alignment vertical="center"/>
    </xf>
    <xf numFmtId="0" fontId="26" fillId="3" borderId="0" applyNumberFormat="0" applyBorder="0" applyAlignment="0" applyProtection="0">
      <alignment vertical="center"/>
    </xf>
    <xf numFmtId="0" fontId="21" fillId="22" borderId="4" applyNumberFormat="0" applyFont="0" applyAlignment="0" applyProtection="0">
      <alignment vertical="center"/>
    </xf>
    <xf numFmtId="0" fontId="27" fillId="23" borderId="0" applyNumberFormat="0" applyBorder="0" applyAlignment="0" applyProtection="0">
      <alignment vertical="center"/>
    </xf>
    <xf numFmtId="0" fontId="28" fillId="0" borderId="0" applyNumberFormat="0" applyFill="0" applyBorder="0" applyAlignment="0" applyProtection="0">
      <alignment vertical="center"/>
    </xf>
    <xf numFmtId="0" fontId="29" fillId="21" borderId="3" applyNumberFormat="0" applyAlignment="0" applyProtection="0">
      <alignment vertical="center"/>
    </xf>
    <xf numFmtId="0" fontId="30" fillId="0" borderId="2" applyNumberFormat="0" applyFill="0" applyAlignment="0" applyProtection="0">
      <alignment vertical="center"/>
    </xf>
    <xf numFmtId="0" fontId="31" fillId="0" borderId="9" applyNumberFormat="0" applyFill="0" applyAlignment="0" applyProtection="0">
      <alignment vertical="center"/>
    </xf>
    <xf numFmtId="0" fontId="32" fillId="7" borderId="1" applyNumberFormat="0" applyAlignment="0" applyProtection="0">
      <alignment vertical="center"/>
    </xf>
    <xf numFmtId="0" fontId="33" fillId="0" borderId="0" applyNumberFormat="0" applyFill="0" applyBorder="0" applyAlignment="0" applyProtection="0">
      <alignment vertical="center"/>
    </xf>
    <xf numFmtId="0" fontId="34" fillId="0" borderId="5" applyNumberFormat="0" applyFill="0" applyAlignment="0" applyProtection="0">
      <alignment vertical="center"/>
    </xf>
    <xf numFmtId="0" fontId="35" fillId="0" borderId="6" applyNumberFormat="0" applyFill="0" applyAlignment="0" applyProtection="0">
      <alignment vertical="center"/>
    </xf>
    <xf numFmtId="0" fontId="36" fillId="0" borderId="7" applyNumberFormat="0" applyFill="0" applyAlignment="0" applyProtection="0">
      <alignment vertical="center"/>
    </xf>
    <xf numFmtId="0" fontId="36" fillId="0" borderId="0" applyNumberFormat="0" applyFill="0" applyBorder="0" applyAlignment="0" applyProtection="0">
      <alignment vertical="center"/>
    </xf>
    <xf numFmtId="0" fontId="37" fillId="4" borderId="0" applyNumberFormat="0" applyBorder="0" applyAlignment="0" applyProtection="0">
      <alignment vertical="center"/>
    </xf>
    <xf numFmtId="0" fontId="38" fillId="20" borderId="8" applyNumberFormat="0" applyAlignment="0" applyProtection="0">
      <alignment vertical="center"/>
    </xf>
  </cellStyleXfs>
  <cellXfs count="387">
    <xf numFmtId="0" fontId="0" fillId="0" borderId="0" xfId="0"/>
    <xf numFmtId="0" fontId="0" fillId="0" borderId="0" xfId="0" applyBorder="1" applyAlignment="1">
      <alignment vertical="top" wrapText="1"/>
    </xf>
    <xf numFmtId="0" fontId="39" fillId="0" borderId="0" xfId="0" applyFont="1" applyBorder="1" applyAlignment="1">
      <alignment vertical="top" wrapText="1"/>
    </xf>
    <xf numFmtId="0" fontId="0" fillId="0" borderId="0" xfId="0" applyBorder="1"/>
    <xf numFmtId="0" fontId="0" fillId="0" borderId="0" xfId="0" applyProtection="1"/>
    <xf numFmtId="0" fontId="41" fillId="0" borderId="0" xfId="0" applyFont="1" applyAlignment="1" applyProtection="1">
      <alignment vertical="top" wrapText="1"/>
    </xf>
    <xf numFmtId="0" fontId="41" fillId="0" borderId="0" xfId="0" applyFont="1" applyBorder="1" applyAlignment="1" applyProtection="1">
      <alignment vertical="top" wrapText="1"/>
    </xf>
    <xf numFmtId="0" fontId="42" fillId="0" borderId="0" xfId="0" applyFont="1" applyProtection="1"/>
    <xf numFmtId="11" fontId="0" fillId="0" borderId="0" xfId="0" applyNumberFormat="1"/>
    <xf numFmtId="0" fontId="52" fillId="0" borderId="0" xfId="0" applyFont="1"/>
    <xf numFmtId="4" fontId="0" fillId="0" borderId="0" xfId="0" applyNumberFormat="1"/>
    <xf numFmtId="0" fontId="20" fillId="0" borderId="0" xfId="0" applyFont="1"/>
    <xf numFmtId="0" fontId="52" fillId="0" borderId="23" xfId="0" applyFont="1" applyBorder="1"/>
    <xf numFmtId="0" fontId="20" fillId="0" borderId="0" xfId="0" applyFont="1" applyFill="1"/>
    <xf numFmtId="0" fontId="0" fillId="0" borderId="0" xfId="0" applyAlignment="1">
      <alignment horizontal="right"/>
    </xf>
    <xf numFmtId="0" fontId="53" fillId="0" borderId="0" xfId="0" applyFont="1" applyBorder="1" applyAlignment="1"/>
    <xf numFmtId="0" fontId="0" fillId="24" borderId="0" xfId="0" applyFill="1" applyProtection="1">
      <protection locked="0"/>
    </xf>
    <xf numFmtId="0" fontId="20" fillId="0" borderId="26" xfId="0" applyFont="1" applyBorder="1"/>
    <xf numFmtId="0" fontId="20" fillId="0" borderId="33" xfId="0" applyFont="1" applyBorder="1"/>
    <xf numFmtId="0" fontId="20" fillId="0" borderId="19" xfId="0" applyFont="1" applyBorder="1"/>
    <xf numFmtId="0" fontId="20" fillId="0" borderId="10" xfId="0" applyFont="1" applyBorder="1"/>
    <xf numFmtId="0" fontId="20" fillId="0" borderId="0" xfId="0" applyFont="1" applyBorder="1"/>
    <xf numFmtId="0" fontId="20" fillId="0" borderId="11" xfId="0" applyFont="1" applyBorder="1"/>
    <xf numFmtId="0" fontId="0" fillId="0" borderId="10" xfId="0" applyBorder="1"/>
    <xf numFmtId="0" fontId="0" fillId="0" borderId="11" xfId="0" applyBorder="1"/>
    <xf numFmtId="0" fontId="20" fillId="0" borderId="20" xfId="0" applyFont="1" applyBorder="1"/>
    <xf numFmtId="0" fontId="20" fillId="0" borderId="23" xfId="0" applyFont="1" applyBorder="1"/>
    <xf numFmtId="0" fontId="0" fillId="0" borderId="23" xfId="0" applyBorder="1"/>
    <xf numFmtId="0" fontId="20" fillId="0" borderId="31" xfId="0" applyFont="1" applyBorder="1"/>
    <xf numFmtId="166" fontId="0" fillId="0" borderId="33" xfId="0" applyNumberFormat="1" applyBorder="1"/>
    <xf numFmtId="166" fontId="0" fillId="0" borderId="0" xfId="0" applyNumberFormat="1" applyBorder="1"/>
    <xf numFmtId="2" fontId="15" fillId="0" borderId="35" xfId="80" applyNumberFormat="1" applyFill="1" applyBorder="1" applyAlignment="1" applyProtection="1">
      <alignment horizontal="center" vertical="top" wrapText="1"/>
      <protection locked="0"/>
    </xf>
    <xf numFmtId="0" fontId="15" fillId="0" borderId="35" xfId="80" applyFill="1" applyBorder="1" applyAlignment="1" applyProtection="1">
      <alignment horizontal="center" vertical="top" wrapText="1"/>
      <protection locked="0"/>
    </xf>
    <xf numFmtId="0" fontId="15" fillId="0" borderId="36" xfId="80" applyFill="1" applyBorder="1" applyAlignment="1" applyProtection="1">
      <alignment horizontal="center" vertical="top" wrapText="1"/>
      <protection locked="0"/>
    </xf>
    <xf numFmtId="165" fontId="15" fillId="0" borderId="34" xfId="80" applyNumberFormat="1" applyFill="1" applyBorder="1" applyAlignment="1" applyProtection="1">
      <alignment horizontal="center" vertical="top" wrapText="1"/>
      <protection locked="0"/>
    </xf>
    <xf numFmtId="2" fontId="15" fillId="0" borderId="12" xfId="80" applyNumberFormat="1" applyFill="1" applyBorder="1" applyAlignment="1" applyProtection="1">
      <alignment horizontal="center" vertical="top" wrapText="1"/>
      <protection locked="0"/>
    </xf>
    <xf numFmtId="0" fontId="15" fillId="0" borderId="14" xfId="80" applyFill="1" applyBorder="1" applyAlignment="1" applyProtection="1">
      <alignment horizontal="center" vertical="top" wrapText="1"/>
      <protection locked="0"/>
    </xf>
    <xf numFmtId="0" fontId="15" fillId="0" borderId="15" xfId="80" applyFill="1" applyBorder="1" applyAlignment="1" applyProtection="1">
      <alignment horizontal="center" vertical="top" wrapText="1"/>
      <protection locked="0"/>
    </xf>
    <xf numFmtId="165" fontId="15" fillId="0" borderId="13" xfId="80" applyNumberFormat="1" applyFill="1" applyBorder="1" applyAlignment="1" applyProtection="1">
      <alignment horizontal="center" vertical="top" wrapText="1"/>
      <protection locked="0"/>
    </xf>
    <xf numFmtId="0" fontId="15" fillId="0" borderId="29" xfId="80" applyFill="1" applyBorder="1" applyAlignment="1" applyProtection="1">
      <alignment vertical="top" wrapText="1"/>
      <protection locked="0"/>
    </xf>
    <xf numFmtId="0" fontId="15" fillId="0" borderId="30" xfId="80" applyFill="1" applyBorder="1" applyAlignment="1" applyProtection="1">
      <alignment vertical="top" wrapText="1"/>
      <protection locked="0"/>
    </xf>
    <xf numFmtId="0" fontId="44" fillId="0" borderId="0" xfId="0" applyFont="1" applyBorder="1" applyProtection="1"/>
    <xf numFmtId="0" fontId="45" fillId="0" borderId="0" xfId="80" applyFont="1" applyFill="1" applyBorder="1" applyAlignment="1" applyProtection="1">
      <alignment vertical="center"/>
    </xf>
    <xf numFmtId="0" fontId="39" fillId="0" borderId="49" xfId="0" applyFont="1" applyBorder="1" applyAlignment="1">
      <alignment vertical="top" wrapText="1"/>
    </xf>
    <xf numFmtId="0" fontId="39" fillId="0" borderId="50" xfId="0" applyFont="1" applyBorder="1" applyAlignment="1">
      <alignment vertical="top" wrapText="1"/>
    </xf>
    <xf numFmtId="0" fontId="39" fillId="0" borderId="51" xfId="0" applyFont="1" applyBorder="1" applyAlignment="1">
      <alignment vertical="top" wrapText="1"/>
    </xf>
    <xf numFmtId="0" fontId="39" fillId="0" borderId="43" xfId="0" applyFont="1" applyBorder="1" applyAlignment="1">
      <alignment vertical="top" wrapText="1"/>
    </xf>
    <xf numFmtId="0" fontId="39" fillId="0" borderId="32" xfId="0" applyFont="1" applyBorder="1" applyAlignment="1">
      <alignment vertical="top" wrapText="1"/>
    </xf>
    <xf numFmtId="0" fontId="0" fillId="0" borderId="43" xfId="0" applyBorder="1" applyAlignment="1">
      <alignment vertical="top" wrapText="1"/>
    </xf>
    <xf numFmtId="0" fontId="0" fillId="0" borderId="32" xfId="0" applyBorder="1" applyAlignment="1">
      <alignment vertical="top" wrapText="1"/>
    </xf>
    <xf numFmtId="0" fontId="0" fillId="0" borderId="52" xfId="0" applyBorder="1" applyAlignment="1">
      <alignment vertical="top" wrapText="1"/>
    </xf>
    <xf numFmtId="0" fontId="0" fillId="0" borderId="53" xfId="0" applyBorder="1" applyAlignment="1">
      <alignment vertical="top" wrapText="1"/>
    </xf>
    <xf numFmtId="0" fontId="0" fillId="0" borderId="54" xfId="0" applyBorder="1" applyAlignment="1">
      <alignment vertical="top" wrapText="1"/>
    </xf>
    <xf numFmtId="0" fontId="2" fillId="0" borderId="55" xfId="76" applyBorder="1" applyAlignment="1" applyProtection="1">
      <alignment vertical="top" wrapText="1"/>
    </xf>
    <xf numFmtId="0" fontId="47" fillId="0" borderId="56" xfId="0" applyFont="1" applyBorder="1" applyAlignment="1">
      <alignment wrapText="1"/>
    </xf>
    <xf numFmtId="0" fontId="20" fillId="0" borderId="59" xfId="0" applyFont="1" applyBorder="1" applyAlignment="1">
      <alignment horizontal="center" vertical="top" wrapText="1"/>
    </xf>
    <xf numFmtId="49" fontId="15" fillId="25" borderId="13" xfId="80" applyNumberFormat="1" applyFill="1" applyBorder="1" applyAlignment="1" applyProtection="1">
      <alignment vertical="top" wrapText="1"/>
      <protection locked="0"/>
    </xf>
    <xf numFmtId="2" fontId="15" fillId="25" borderId="12" xfId="80" applyNumberFormat="1" applyFill="1" applyBorder="1" applyAlignment="1" applyProtection="1">
      <alignment horizontal="center" vertical="top" wrapText="1"/>
      <protection locked="0"/>
    </xf>
    <xf numFmtId="0" fontId="15" fillId="25" borderId="14" xfId="80" applyFill="1" applyBorder="1" applyAlignment="1" applyProtection="1">
      <alignment horizontal="center" vertical="top" wrapText="1"/>
      <protection locked="0"/>
    </xf>
    <xf numFmtId="0" fontId="15" fillId="25" borderId="15" xfId="80" applyFill="1" applyBorder="1" applyAlignment="1" applyProtection="1">
      <alignment vertical="top" wrapText="1"/>
      <protection locked="0"/>
    </xf>
    <xf numFmtId="0" fontId="20" fillId="0" borderId="57" xfId="0" applyFont="1" applyBorder="1" applyAlignment="1">
      <alignment horizontal="center" vertical="top" wrapText="1"/>
    </xf>
    <xf numFmtId="0" fontId="43" fillId="0" borderId="0" xfId="0" applyFont="1" applyAlignment="1">
      <alignment horizontal="center" vertical="center"/>
    </xf>
    <xf numFmtId="0" fontId="48" fillId="0" borderId="0" xfId="0" applyFont="1" applyAlignment="1">
      <alignment wrapText="1"/>
    </xf>
    <xf numFmtId="0" fontId="48" fillId="0" borderId="0" xfId="0" applyFont="1" applyBorder="1" applyAlignment="1">
      <alignment wrapText="1"/>
    </xf>
    <xf numFmtId="0" fontId="44" fillId="0" borderId="0" xfId="0" applyFont="1" applyBorder="1" applyAlignment="1" applyProtection="1"/>
    <xf numFmtId="2" fontId="15" fillId="25" borderId="14" xfId="80" applyNumberFormat="1" applyFill="1" applyBorder="1" applyAlignment="1" applyProtection="1">
      <alignment horizontal="center" vertical="top" wrapText="1"/>
      <protection locked="0"/>
    </xf>
    <xf numFmtId="2" fontId="15" fillId="0" borderId="14" xfId="80" applyNumberFormat="1" applyFill="1" applyBorder="1" applyAlignment="1" applyProtection="1">
      <alignment horizontal="center" vertical="top" wrapText="1"/>
      <protection locked="0"/>
    </xf>
    <xf numFmtId="0" fontId="15" fillId="25" borderId="12" xfId="80" applyFill="1" applyBorder="1" applyAlignment="1" applyProtection="1">
      <alignment horizontal="center" vertical="top" wrapText="1"/>
      <protection locked="0"/>
    </xf>
    <xf numFmtId="0" fontId="15" fillId="0" borderId="12" xfId="80" applyFill="1" applyBorder="1" applyAlignment="1" applyProtection="1">
      <alignment horizontal="center" vertical="top" wrapText="1"/>
      <protection locked="0"/>
    </xf>
    <xf numFmtId="165" fontId="15" fillId="25" borderId="31" xfId="80" applyNumberFormat="1" applyFill="1" applyBorder="1" applyAlignment="1" applyProtection="1">
      <alignment horizontal="center" vertical="top" wrapText="1"/>
      <protection locked="0"/>
    </xf>
    <xf numFmtId="165" fontId="15" fillId="25" borderId="24" xfId="80" applyNumberFormat="1" applyFill="1" applyBorder="1" applyAlignment="1" applyProtection="1">
      <alignment horizontal="center" vertical="top" wrapText="1"/>
      <protection locked="0"/>
    </xf>
    <xf numFmtId="49" fontId="15" fillId="25" borderId="34" xfId="80" applyNumberFormat="1" applyFill="1" applyBorder="1" applyAlignment="1" applyProtection="1">
      <alignment vertical="top" wrapText="1"/>
      <protection locked="0"/>
    </xf>
    <xf numFmtId="0" fontId="15" fillId="25" borderId="36" xfId="80" applyFill="1" applyBorder="1" applyAlignment="1" applyProtection="1">
      <alignment vertical="top" wrapText="1"/>
      <protection locked="0"/>
    </xf>
    <xf numFmtId="0" fontId="15" fillId="25" borderId="20" xfId="80" applyFill="1" applyBorder="1" applyAlignment="1" applyProtection="1">
      <alignment horizontal="center" vertical="top" wrapText="1"/>
      <protection locked="0"/>
    </xf>
    <xf numFmtId="0" fontId="15" fillId="25" borderId="21" xfId="80" applyFill="1" applyBorder="1" applyAlignment="1" applyProtection="1">
      <alignment horizontal="center" vertical="top" wrapText="1"/>
      <protection locked="0"/>
    </xf>
    <xf numFmtId="0" fontId="48" fillId="0" borderId="0" xfId="0" applyFont="1" applyAlignment="1">
      <alignment wrapText="1"/>
    </xf>
    <xf numFmtId="0" fontId="41" fillId="0" borderId="56" xfId="0" applyFont="1" applyBorder="1" applyAlignment="1">
      <alignment horizontal="center" vertical="top" wrapText="1"/>
    </xf>
    <xf numFmtId="0" fontId="0" fillId="0" borderId="56" xfId="0" applyBorder="1" applyAlignment="1">
      <alignment wrapText="1"/>
    </xf>
    <xf numFmtId="0" fontId="2" fillId="0" borderId="58" xfId="76" applyBorder="1" applyAlignment="1" applyProtection="1">
      <alignment horizontal="left" vertical="top" wrapText="1"/>
    </xf>
    <xf numFmtId="0" fontId="0" fillId="0" borderId="0" xfId="0"/>
    <xf numFmtId="0" fontId="0" fillId="0" borderId="0" xfId="0"/>
    <xf numFmtId="0" fontId="0" fillId="0" borderId="0" xfId="0" applyAlignment="1">
      <alignment horizontal="center"/>
    </xf>
    <xf numFmtId="0" fontId="0" fillId="0" borderId="30" xfId="0" applyBorder="1" applyAlignment="1">
      <alignment horizontal="center"/>
    </xf>
    <xf numFmtId="0" fontId="0" fillId="0" borderId="29" xfId="0" applyBorder="1" applyAlignment="1">
      <alignment horizontal="center"/>
    </xf>
    <xf numFmtId="0" fontId="20" fillId="0" borderId="0" xfId="0" applyFont="1" applyAlignment="1">
      <alignment horizontal="center" wrapText="1"/>
    </xf>
    <xf numFmtId="0" fontId="20" fillId="0" borderId="0" xfId="0" applyFont="1" applyBorder="1" applyAlignment="1">
      <alignment horizontal="center" wrapText="1"/>
    </xf>
    <xf numFmtId="0" fontId="20" fillId="0" borderId="55" xfId="0" applyFont="1" applyBorder="1" applyAlignment="1">
      <alignment vertical="top"/>
    </xf>
    <xf numFmtId="0" fontId="20" fillId="0" borderId="59" xfId="0" applyFont="1" applyBorder="1" applyAlignment="1">
      <alignment vertical="top"/>
    </xf>
    <xf numFmtId="0" fontId="20" fillId="0" borderId="29" xfId="0" applyFont="1" applyBorder="1" applyAlignment="1">
      <alignment horizontal="left"/>
    </xf>
    <xf numFmtId="0" fontId="20" fillId="0" borderId="30" xfId="0" applyFont="1" applyBorder="1" applyAlignment="1">
      <alignment horizontal="left"/>
    </xf>
    <xf numFmtId="0" fontId="52" fillId="0" borderId="63" xfId="0" applyFont="1" applyFill="1" applyBorder="1" applyAlignment="1">
      <alignment wrapText="1"/>
    </xf>
    <xf numFmtId="0" fontId="52" fillId="0" borderId="64" xfId="0" applyFont="1" applyFill="1" applyBorder="1" applyAlignment="1">
      <alignment wrapText="1"/>
    </xf>
    <xf numFmtId="0" fontId="52" fillId="0" borderId="62" xfId="0" applyFont="1" applyBorder="1" applyAlignment="1">
      <alignment horizontal="center"/>
    </xf>
    <xf numFmtId="0" fontId="20" fillId="0" borderId="35" xfId="0" applyFont="1" applyFill="1" applyBorder="1" applyAlignment="1">
      <alignment horizontal="center" wrapText="1"/>
    </xf>
    <xf numFmtId="0" fontId="52" fillId="0" borderId="66" xfId="0" applyFont="1" applyFill="1" applyBorder="1" applyAlignment="1">
      <alignment horizontal="center" wrapText="1"/>
    </xf>
    <xf numFmtId="0" fontId="52" fillId="0" borderId="0" xfId="0" applyFont="1" applyFill="1" applyBorder="1" applyAlignment="1">
      <alignment horizontal="center" wrapText="1"/>
    </xf>
    <xf numFmtId="0" fontId="52" fillId="0" borderId="0" xfId="0" applyFont="1" applyFill="1" applyBorder="1" applyAlignment="1">
      <alignment wrapText="1"/>
    </xf>
    <xf numFmtId="0" fontId="20" fillId="0" borderId="0" xfId="0" applyFont="1" applyBorder="1" applyAlignment="1">
      <alignment vertical="top"/>
    </xf>
    <xf numFmtId="0" fontId="20" fillId="0" borderId="0" xfId="0" applyFont="1" applyBorder="1" applyAlignment="1">
      <alignment horizontal="left"/>
    </xf>
    <xf numFmtId="0" fontId="0" fillId="0" borderId="14" xfId="0" applyBorder="1" applyAlignment="1">
      <alignment horizontal="center"/>
    </xf>
    <xf numFmtId="0" fontId="43" fillId="0" borderId="0" xfId="0" applyFont="1" applyAlignment="1">
      <alignment horizontal="center" vertical="center"/>
    </xf>
    <xf numFmtId="0" fontId="44" fillId="0" borderId="0" xfId="0" applyFont="1" applyBorder="1" applyAlignment="1" applyProtection="1">
      <alignment horizontal="right"/>
    </xf>
    <xf numFmtId="0" fontId="48" fillId="0" borderId="0" xfId="0" applyFont="1" applyAlignment="1">
      <alignment wrapText="1"/>
    </xf>
    <xf numFmtId="0" fontId="0" fillId="0" borderId="0" xfId="0"/>
    <xf numFmtId="0" fontId="57" fillId="0" borderId="0" xfId="0" applyFont="1" applyBorder="1" applyAlignment="1" applyProtection="1">
      <alignment horizontal="right"/>
    </xf>
    <xf numFmtId="0" fontId="43" fillId="0" borderId="0" xfId="0" applyFont="1" applyAlignment="1">
      <alignment vertical="center"/>
    </xf>
    <xf numFmtId="0" fontId="44" fillId="0" borderId="0" xfId="0" applyFont="1" applyBorder="1" applyAlignment="1" applyProtection="1">
      <alignment horizontal="center"/>
    </xf>
    <xf numFmtId="0" fontId="48" fillId="0" borderId="53" xfId="0" applyFont="1" applyBorder="1" applyAlignment="1">
      <alignment wrapText="1"/>
    </xf>
    <xf numFmtId="0" fontId="44" fillId="0" borderId="53" xfId="0" applyFont="1" applyBorder="1" applyAlignment="1" applyProtection="1"/>
    <xf numFmtId="0" fontId="0" fillId="0" borderId="0" xfId="0" applyAlignment="1"/>
    <xf numFmtId="0" fontId="52" fillId="0" borderId="68" xfId="0" applyFont="1" applyBorder="1" applyAlignment="1">
      <alignment horizontal="center" vertical="center" wrapText="1"/>
    </xf>
    <xf numFmtId="0" fontId="52" fillId="0" borderId="68" xfId="0" applyFont="1" applyBorder="1" applyAlignment="1">
      <alignment horizontal="center" vertical="center"/>
    </xf>
    <xf numFmtId="0" fontId="1" fillId="0" borderId="0" xfId="0" applyFont="1" applyAlignment="1">
      <alignment vertical="top"/>
    </xf>
    <xf numFmtId="0" fontId="0" fillId="0" borderId="0" xfId="0" applyAlignment="1">
      <alignment vertical="top"/>
    </xf>
    <xf numFmtId="0" fontId="44" fillId="0" borderId="0" xfId="0" applyFont="1" applyFill="1" applyBorder="1" applyAlignment="1" applyProtection="1">
      <alignment horizontal="right"/>
    </xf>
    <xf numFmtId="0" fontId="0" fillId="0" borderId="0" xfId="0" applyFill="1"/>
    <xf numFmtId="0" fontId="44" fillId="0" borderId="0" xfId="0" applyFont="1" applyFill="1" applyBorder="1" applyAlignment="1" applyProtection="1">
      <alignment horizontal="center"/>
    </xf>
    <xf numFmtId="0" fontId="0" fillId="0" borderId="0" xfId="0" applyFill="1" applyBorder="1" applyAlignment="1">
      <alignment horizontal="center"/>
    </xf>
    <xf numFmtId="0" fontId="0" fillId="0" borderId="0" xfId="0" applyFill="1" applyAlignment="1">
      <alignment horizontal="center"/>
    </xf>
    <xf numFmtId="0" fontId="43" fillId="0" borderId="0" xfId="0" applyFont="1" applyFill="1" applyAlignment="1">
      <alignment horizontal="center" vertical="center"/>
    </xf>
    <xf numFmtId="0" fontId="57" fillId="0" borderId="0" xfId="0" applyFont="1" applyFill="1" applyBorder="1" applyAlignment="1" applyProtection="1">
      <alignment horizontal="left"/>
    </xf>
    <xf numFmtId="0" fontId="44" fillId="0" borderId="14" xfId="0" applyFont="1" applyFill="1" applyBorder="1" applyAlignment="1" applyProtection="1">
      <alignment horizontal="left"/>
    </xf>
    <xf numFmtId="0" fontId="1" fillId="0" borderId="0" xfId="0" applyFont="1" applyBorder="1" applyAlignment="1" applyProtection="1"/>
    <xf numFmtId="0" fontId="1" fillId="0" borderId="0" xfId="0" applyFont="1" applyBorder="1" applyAlignment="1" applyProtection="1">
      <alignment horizontal="right"/>
    </xf>
    <xf numFmtId="0" fontId="1" fillId="0" borderId="0" xfId="0" applyFont="1"/>
    <xf numFmtId="0" fontId="0" fillId="25" borderId="12" xfId="0" applyFill="1" applyBorder="1" applyAlignment="1" applyProtection="1">
      <alignment horizontal="center" vertical="center"/>
      <protection locked="0"/>
    </xf>
    <xf numFmtId="0" fontId="0" fillId="25" borderId="14" xfId="0" applyFill="1" applyBorder="1" applyAlignment="1" applyProtection="1">
      <alignment horizontal="center" vertical="center"/>
      <protection locked="0"/>
    </xf>
    <xf numFmtId="0" fontId="0" fillId="0" borderId="12"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165" fontId="0" fillId="25" borderId="14" xfId="0" applyNumberFormat="1" applyFill="1" applyBorder="1" applyAlignment="1" applyProtection="1">
      <alignment horizontal="center" vertical="center"/>
      <protection locked="0"/>
    </xf>
    <xf numFmtId="0" fontId="0" fillId="0" borderId="0" xfId="0"/>
    <xf numFmtId="165" fontId="57" fillId="0" borderId="0" xfId="0" applyNumberFormat="1" applyFont="1" applyBorder="1" applyAlignment="1" applyProtection="1">
      <alignment horizontal="right"/>
    </xf>
    <xf numFmtId="0" fontId="59" fillId="0" borderId="0" xfId="0" applyFont="1" applyAlignment="1" applyProtection="1">
      <alignment vertical="top"/>
    </xf>
    <xf numFmtId="0" fontId="43" fillId="0" borderId="0" xfId="0" applyFont="1" applyAlignment="1" applyProtection="1">
      <alignment horizontal="center" vertical="center"/>
    </xf>
    <xf numFmtId="0" fontId="1" fillId="25" borderId="14" xfId="0" applyFont="1" applyFill="1" applyBorder="1" applyAlignment="1" applyProtection="1">
      <alignment horizontal="center" vertical="center"/>
      <protection locked="0"/>
    </xf>
    <xf numFmtId="0" fontId="1" fillId="0" borderId="14" xfId="0" applyFont="1" applyBorder="1" applyAlignment="1" applyProtection="1">
      <alignment horizontal="left" vertical="center"/>
      <protection locked="0"/>
    </xf>
    <xf numFmtId="0" fontId="48" fillId="0" borderId="0" xfId="0" applyFont="1" applyAlignment="1" applyProtection="1">
      <alignment wrapText="1"/>
    </xf>
    <xf numFmtId="0" fontId="48" fillId="0" borderId="0" xfId="0" applyFont="1" applyBorder="1" applyAlignment="1" applyProtection="1">
      <alignment wrapText="1"/>
    </xf>
    <xf numFmtId="0" fontId="39" fillId="0" borderId="49" xfId="0" applyFont="1" applyBorder="1" applyAlignment="1" applyProtection="1">
      <alignment vertical="top" wrapText="1"/>
    </xf>
    <xf numFmtId="0" fontId="39" fillId="0" borderId="50" xfId="0" applyFont="1" applyBorder="1" applyAlignment="1" applyProtection="1">
      <alignment vertical="top" wrapText="1"/>
    </xf>
    <xf numFmtId="0" fontId="39" fillId="0" borderId="51" xfId="0" applyFont="1" applyBorder="1" applyAlignment="1" applyProtection="1">
      <alignment vertical="top" wrapText="1"/>
    </xf>
    <xf numFmtId="0" fontId="39" fillId="0" borderId="43" xfId="0" applyFont="1" applyBorder="1" applyAlignment="1" applyProtection="1">
      <alignment vertical="top" wrapText="1"/>
    </xf>
    <xf numFmtId="0" fontId="39" fillId="0" borderId="0" xfId="0" applyFont="1" applyBorder="1" applyAlignment="1" applyProtection="1">
      <alignment vertical="top" wrapText="1"/>
    </xf>
    <xf numFmtId="0" fontId="39" fillId="0" borderId="32" xfId="0" applyFont="1" applyBorder="1" applyAlignment="1" applyProtection="1">
      <alignment vertical="top" wrapText="1"/>
    </xf>
    <xf numFmtId="0" fontId="40" fillId="0" borderId="56" xfId="0" applyFont="1" applyBorder="1" applyAlignment="1" applyProtection="1">
      <alignment vertical="top" wrapText="1"/>
    </xf>
    <xf numFmtId="0" fontId="0" fillId="0" borderId="43" xfId="0" applyBorder="1" applyAlignment="1" applyProtection="1">
      <alignment vertical="top" wrapText="1"/>
    </xf>
    <xf numFmtId="0" fontId="0" fillId="0" borderId="0" xfId="0" applyBorder="1" applyAlignment="1" applyProtection="1">
      <alignment vertical="top" wrapText="1"/>
    </xf>
    <xf numFmtId="0" fontId="0" fillId="0" borderId="32" xfId="0" applyBorder="1" applyAlignment="1" applyProtection="1">
      <alignment vertical="top" wrapText="1"/>
    </xf>
    <xf numFmtId="0" fontId="47" fillId="0" borderId="56" xfId="0" applyFont="1" applyBorder="1" applyAlignment="1" applyProtection="1">
      <alignment wrapText="1"/>
    </xf>
    <xf numFmtId="0" fontId="0" fillId="0" borderId="52" xfId="0" applyBorder="1" applyAlignment="1" applyProtection="1">
      <alignment vertical="top" wrapText="1"/>
    </xf>
    <xf numFmtId="0" fontId="0" fillId="0" borderId="53" xfId="0" applyBorder="1" applyAlignment="1" applyProtection="1">
      <alignment vertical="top" wrapText="1"/>
    </xf>
    <xf numFmtId="0" fontId="0" fillId="0" borderId="54" xfId="0" applyBorder="1" applyAlignment="1" applyProtection="1">
      <alignment vertical="top" wrapText="1"/>
    </xf>
    <xf numFmtId="0" fontId="20" fillId="0" borderId="57" xfId="0" applyFont="1" applyBorder="1" applyAlignment="1" applyProtection="1">
      <alignment horizontal="left" vertical="top" wrapText="1"/>
    </xf>
    <xf numFmtId="0" fontId="20" fillId="0" borderId="57" xfId="0" applyFont="1" applyBorder="1" applyAlignment="1" applyProtection="1">
      <alignment horizontal="center" vertical="top" wrapText="1"/>
    </xf>
    <xf numFmtId="0" fontId="20" fillId="0" borderId="0" xfId="0" applyFont="1" applyProtection="1"/>
    <xf numFmtId="0" fontId="20" fillId="0" borderId="59" xfId="0" applyFont="1" applyBorder="1" applyAlignment="1" applyProtection="1">
      <alignment horizontal="center" vertical="top" wrapText="1"/>
    </xf>
    <xf numFmtId="49" fontId="15" fillId="25" borderId="34" xfId="80" applyNumberFormat="1" applyFill="1" applyBorder="1" applyAlignment="1" applyProtection="1">
      <alignment vertical="top" wrapText="1"/>
    </xf>
    <xf numFmtId="0" fontId="15" fillId="25" borderId="36" xfId="80" applyFill="1" applyBorder="1" applyAlignment="1" applyProtection="1">
      <alignment vertical="top" wrapText="1"/>
    </xf>
    <xf numFmtId="165" fontId="15" fillId="25" borderId="31" xfId="80" applyNumberFormat="1" applyFill="1" applyBorder="1" applyAlignment="1" applyProtection="1">
      <alignment horizontal="center" vertical="top" wrapText="1"/>
    </xf>
    <xf numFmtId="2" fontId="15" fillId="25" borderId="12" xfId="80" applyNumberFormat="1" applyFill="1" applyBorder="1" applyAlignment="1" applyProtection="1">
      <alignment horizontal="center" vertical="top" wrapText="1"/>
    </xf>
    <xf numFmtId="0" fontId="15" fillId="25" borderId="12" xfId="80" applyFill="1" applyBorder="1" applyAlignment="1" applyProtection="1">
      <alignment horizontal="center" vertical="top" wrapText="1"/>
    </xf>
    <xf numFmtId="0" fontId="15" fillId="25" borderId="20" xfId="80" applyFill="1" applyBorder="1" applyAlignment="1" applyProtection="1">
      <alignment horizontal="center" vertical="top" wrapText="1"/>
    </xf>
    <xf numFmtId="165" fontId="15" fillId="0" borderId="34" xfId="80" applyNumberFormat="1" applyFill="1" applyBorder="1" applyAlignment="1" applyProtection="1">
      <alignment horizontal="center" vertical="top" wrapText="1"/>
    </xf>
    <xf numFmtId="2" fontId="15" fillId="0" borderId="35" xfId="80" applyNumberFormat="1" applyFill="1" applyBorder="1" applyAlignment="1" applyProtection="1">
      <alignment horizontal="center" vertical="top" wrapText="1"/>
    </xf>
    <xf numFmtId="0" fontId="15" fillId="0" borderId="35" xfId="80" applyFill="1" applyBorder="1" applyAlignment="1" applyProtection="1">
      <alignment horizontal="center" vertical="top" wrapText="1"/>
    </xf>
    <xf numFmtId="0" fontId="15" fillId="0" borderId="36" xfId="80" applyFill="1" applyBorder="1" applyAlignment="1" applyProtection="1">
      <alignment horizontal="center" vertical="top" wrapText="1"/>
    </xf>
    <xf numFmtId="165" fontId="15" fillId="0" borderId="31" xfId="80" applyNumberFormat="1" applyFill="1" applyBorder="1" applyAlignment="1" applyProtection="1">
      <alignment vertical="top" wrapText="1"/>
    </xf>
    <xf numFmtId="165" fontId="15" fillId="0" borderId="12" xfId="80" applyNumberFormat="1" applyFill="1" applyBorder="1" applyAlignment="1" applyProtection="1">
      <alignment vertical="top" wrapText="1"/>
    </xf>
    <xf numFmtId="2" fontId="15" fillId="0" borderId="12" xfId="80" applyNumberFormat="1" applyFill="1" applyBorder="1" applyAlignment="1" applyProtection="1">
      <alignment horizontal="center" vertical="top" wrapText="1"/>
    </xf>
    <xf numFmtId="0" fontId="15" fillId="0" borderId="12" xfId="80" applyFill="1" applyBorder="1" applyAlignment="1" applyProtection="1">
      <alignment horizontal="center" vertical="top" wrapText="1"/>
    </xf>
    <xf numFmtId="0" fontId="15" fillId="0" borderId="20" xfId="80" applyFill="1" applyBorder="1" applyAlignment="1" applyProtection="1">
      <alignment vertical="top" wrapText="1"/>
    </xf>
    <xf numFmtId="0" fontId="15" fillId="0" borderId="29" xfId="80" applyFill="1" applyBorder="1" applyAlignment="1" applyProtection="1">
      <alignment vertical="top" wrapText="1"/>
    </xf>
    <xf numFmtId="49" fontId="15" fillId="25" borderId="13" xfId="80" applyNumberFormat="1" applyFill="1" applyBorder="1" applyAlignment="1" applyProtection="1">
      <alignment vertical="top" wrapText="1"/>
    </xf>
    <xf numFmtId="0" fontId="15" fillId="25" borderId="15" xfId="80" applyFill="1" applyBorder="1" applyAlignment="1" applyProtection="1">
      <alignment vertical="top" wrapText="1"/>
    </xf>
    <xf numFmtId="165" fontId="15" fillId="25" borderId="24" xfId="80" applyNumberFormat="1" applyFill="1" applyBorder="1" applyAlignment="1" applyProtection="1">
      <alignment horizontal="center" vertical="top" wrapText="1"/>
    </xf>
    <xf numFmtId="2" fontId="15" fillId="25" borderId="14" xfId="80" applyNumberFormat="1" applyFill="1" applyBorder="1" applyAlignment="1" applyProtection="1">
      <alignment horizontal="center" vertical="top" wrapText="1"/>
    </xf>
    <xf numFmtId="0" fontId="15" fillId="25" borderId="14" xfId="80" applyFill="1" applyBorder="1" applyAlignment="1" applyProtection="1">
      <alignment horizontal="center" vertical="top" wrapText="1"/>
    </xf>
    <xf numFmtId="0" fontId="15" fillId="25" borderId="21" xfId="80" applyFill="1" applyBorder="1" applyAlignment="1" applyProtection="1">
      <alignment horizontal="center" vertical="top" wrapText="1"/>
    </xf>
    <xf numFmtId="165" fontId="15" fillId="0" borderId="13" xfId="80" applyNumberFormat="1" applyFill="1" applyBorder="1" applyAlignment="1" applyProtection="1">
      <alignment horizontal="center" vertical="top" wrapText="1"/>
    </xf>
    <xf numFmtId="2" fontId="15" fillId="0" borderId="14" xfId="80" applyNumberFormat="1" applyFill="1" applyBorder="1" applyAlignment="1" applyProtection="1">
      <alignment horizontal="center" vertical="top" wrapText="1"/>
    </xf>
    <xf numFmtId="0" fontId="15" fillId="0" borderId="14" xfId="80" applyFill="1" applyBorder="1" applyAlignment="1" applyProtection="1">
      <alignment horizontal="center" vertical="top" wrapText="1"/>
    </xf>
    <xf numFmtId="0" fontId="15" fillId="0" borderId="15" xfId="80" applyFill="1" applyBorder="1" applyAlignment="1" applyProtection="1">
      <alignment horizontal="center" vertical="top" wrapText="1"/>
    </xf>
    <xf numFmtId="165" fontId="15" fillId="0" borderId="24" xfId="80" applyNumberFormat="1" applyFill="1" applyBorder="1" applyAlignment="1" applyProtection="1">
      <alignment vertical="top" wrapText="1"/>
    </xf>
    <xf numFmtId="165" fontId="15" fillId="0" borderId="14" xfId="80" applyNumberFormat="1" applyFill="1" applyBorder="1" applyAlignment="1" applyProtection="1">
      <alignment vertical="top" wrapText="1"/>
    </xf>
    <xf numFmtId="0" fontId="15" fillId="0" borderId="21" xfId="80" applyFill="1" applyBorder="1" applyAlignment="1" applyProtection="1">
      <alignment vertical="top" wrapText="1"/>
    </xf>
    <xf numFmtId="0" fontId="15" fillId="0" borderId="30" xfId="80" applyFill="1" applyBorder="1" applyAlignment="1" applyProtection="1">
      <alignment vertical="top" wrapText="1"/>
    </xf>
    <xf numFmtId="165" fontId="15" fillId="0" borderId="31" xfId="80" applyNumberFormat="1" applyFill="1" applyBorder="1" applyAlignment="1" applyProtection="1">
      <alignment horizontal="center" vertical="top" wrapText="1"/>
      <protection locked="0"/>
    </xf>
    <xf numFmtId="165" fontId="15" fillId="0" borderId="24" xfId="80" applyNumberFormat="1" applyFill="1" applyBorder="1" applyAlignment="1" applyProtection="1">
      <alignment horizontal="center" vertical="top" wrapText="1"/>
      <protection locked="0"/>
    </xf>
    <xf numFmtId="165" fontId="15" fillId="0" borderId="12" xfId="80" applyNumberFormat="1" applyFill="1" applyBorder="1" applyAlignment="1" applyProtection="1">
      <alignment horizontal="center" vertical="top" wrapText="1"/>
      <protection locked="0"/>
    </xf>
    <xf numFmtId="165" fontId="15" fillId="0" borderId="14" xfId="80" applyNumberFormat="1" applyFill="1" applyBorder="1" applyAlignment="1" applyProtection="1">
      <alignment horizontal="center" vertical="top" wrapText="1"/>
      <protection locked="0"/>
    </xf>
    <xf numFmtId="0" fontId="2" fillId="0" borderId="58" xfId="76" applyBorder="1" applyAlignment="1" applyProtection="1">
      <alignment horizontal="center"/>
    </xf>
    <xf numFmtId="0" fontId="15" fillId="0" borderId="20" xfId="80" applyFill="1" applyBorder="1" applyAlignment="1" applyProtection="1">
      <alignment horizontal="center" vertical="top" wrapText="1"/>
      <protection locked="0"/>
    </xf>
    <xf numFmtId="0" fontId="15" fillId="0" borderId="21" xfId="80" applyFill="1" applyBorder="1" applyAlignment="1" applyProtection="1">
      <alignment horizontal="center" vertical="top" wrapText="1"/>
      <protection locked="0"/>
    </xf>
    <xf numFmtId="0" fontId="0" fillId="0" borderId="0" xfId="0"/>
    <xf numFmtId="0" fontId="0" fillId="0" borderId="0" xfId="0" applyAlignment="1">
      <alignment horizontal="center"/>
    </xf>
    <xf numFmtId="0" fontId="52" fillId="0" borderId="65" xfId="0" applyFont="1" applyBorder="1" applyAlignment="1">
      <alignment horizontal="center"/>
    </xf>
    <xf numFmtId="0" fontId="0" fillId="0" borderId="0" xfId="0" applyAlignment="1">
      <alignment horizontal="center"/>
    </xf>
    <xf numFmtId="0" fontId="0" fillId="0" borderId="0" xfId="0"/>
    <xf numFmtId="0" fontId="20" fillId="0" borderId="69" xfId="0" applyFont="1" applyBorder="1"/>
    <xf numFmtId="0" fontId="20" fillId="0" borderId="70" xfId="0" applyFont="1" applyBorder="1" applyAlignment="1">
      <alignment horizontal="center"/>
    </xf>
    <xf numFmtId="0" fontId="20" fillId="0" borderId="71" xfId="0" applyFont="1" applyBorder="1"/>
    <xf numFmtId="0" fontId="20" fillId="0" borderId="72" xfId="0" applyFont="1" applyBorder="1"/>
    <xf numFmtId="0" fontId="20" fillId="0" borderId="73" xfId="0" applyFont="1" applyBorder="1" applyAlignment="1">
      <alignment horizontal="center"/>
    </xf>
    <xf numFmtId="0" fontId="20" fillId="0" borderId="74" xfId="0" applyFont="1" applyBorder="1"/>
    <xf numFmtId="0" fontId="20" fillId="0" borderId="72" xfId="0" applyFont="1" applyFill="1" applyBorder="1"/>
    <xf numFmtId="0" fontId="20" fillId="0" borderId="73" xfId="0" applyFont="1" applyFill="1" applyBorder="1" applyAlignment="1">
      <alignment horizontal="center"/>
    </xf>
    <xf numFmtId="0" fontId="52" fillId="0" borderId="0" xfId="0" applyFont="1" applyBorder="1" applyAlignment="1">
      <alignment horizontal="center"/>
    </xf>
    <xf numFmtId="0" fontId="20" fillId="0" borderId="0" xfId="0" applyFont="1" applyBorder="1" applyAlignment="1">
      <alignment horizontal="center"/>
    </xf>
    <xf numFmtId="165" fontId="1" fillId="0" borderId="0" xfId="0" applyNumberFormat="1" applyFont="1" applyAlignment="1">
      <alignment horizontal="center"/>
    </xf>
    <xf numFmtId="0" fontId="1" fillId="0" borderId="0" xfId="0" applyFont="1" applyBorder="1" applyAlignment="1">
      <alignment horizontal="center" wrapText="1"/>
    </xf>
    <xf numFmtId="0" fontId="1" fillId="0" borderId="20" xfId="0" applyFont="1" applyFill="1" applyBorder="1" applyAlignment="1">
      <alignment horizontal="center" wrapText="1"/>
    </xf>
    <xf numFmtId="0" fontId="1" fillId="0" borderId="23" xfId="0" applyFont="1" applyFill="1" applyBorder="1" applyAlignment="1">
      <alignment horizontal="center" wrapText="1"/>
    </xf>
    <xf numFmtId="0" fontId="1" fillId="0" borderId="78" xfId="0" applyFont="1" applyFill="1" applyBorder="1"/>
    <xf numFmtId="0" fontId="1" fillId="0" borderId="79" xfId="0" applyFont="1" applyFill="1" applyBorder="1" applyAlignment="1">
      <alignment horizontal="center"/>
    </xf>
    <xf numFmtId="0" fontId="1" fillId="0" borderId="80" xfId="0" applyFont="1" applyFill="1" applyBorder="1"/>
    <xf numFmtId="0" fontId="1" fillId="0" borderId="75" xfId="0" applyFont="1" applyFill="1" applyBorder="1"/>
    <xf numFmtId="0" fontId="1" fillId="0" borderId="76" xfId="0" applyFont="1" applyFill="1" applyBorder="1" applyAlignment="1">
      <alignment horizontal="center"/>
    </xf>
    <xf numFmtId="0" fontId="1" fillId="0" borderId="77" xfId="0" applyFont="1" applyFill="1" applyBorder="1"/>
    <xf numFmtId="0" fontId="20" fillId="0" borderId="20" xfId="0" applyFont="1" applyFill="1" applyBorder="1" applyAlignment="1">
      <alignment horizontal="center" wrapText="1"/>
    </xf>
    <xf numFmtId="0" fontId="1" fillId="0" borderId="74" xfId="0" applyFont="1" applyBorder="1"/>
    <xf numFmtId="0" fontId="1" fillId="0" borderId="72" xfId="0" applyFont="1" applyFill="1" applyBorder="1"/>
    <xf numFmtId="0" fontId="1" fillId="0" borderId="73" xfId="0" applyFont="1" applyFill="1" applyBorder="1" applyAlignment="1">
      <alignment horizontal="center"/>
    </xf>
    <xf numFmtId="0" fontId="1" fillId="0" borderId="74" xfId="0" applyFont="1" applyFill="1" applyBorder="1"/>
    <xf numFmtId="0" fontId="1" fillId="0" borderId="46" xfId="0" applyFont="1" applyFill="1" applyBorder="1" applyAlignment="1">
      <alignment horizontal="center" wrapText="1"/>
    </xf>
    <xf numFmtId="0" fontId="0" fillId="0" borderId="0" xfId="0"/>
    <xf numFmtId="0" fontId="0" fillId="0" borderId="0" xfId="0" applyAlignment="1">
      <alignment horizontal="center"/>
    </xf>
    <xf numFmtId="49" fontId="44" fillId="25" borderId="21" xfId="80" applyNumberFormat="1" applyFont="1" applyFill="1" applyBorder="1" applyAlignment="1" applyProtection="1">
      <alignment horizontal="left"/>
      <protection locked="0"/>
    </xf>
    <xf numFmtId="49" fontId="44" fillId="25" borderId="60" xfId="80" applyNumberFormat="1" applyFont="1" applyFill="1" applyBorder="1" applyAlignment="1" applyProtection="1">
      <alignment horizontal="left"/>
      <protection locked="0"/>
    </xf>
    <xf numFmtId="49" fontId="44" fillId="25" borderId="24" xfId="80" applyNumberFormat="1" applyFont="1" applyFill="1" applyBorder="1" applyAlignment="1" applyProtection="1">
      <alignment horizontal="left"/>
      <protection locked="0"/>
    </xf>
    <xf numFmtId="0" fontId="44" fillId="0" borderId="0" xfId="0" applyFont="1" applyBorder="1" applyAlignment="1" applyProtection="1">
      <alignment horizontal="right"/>
    </xf>
    <xf numFmtId="49" fontId="44" fillId="25" borderId="21" xfId="80" applyNumberFormat="1" applyFont="1" applyFill="1" applyBorder="1" applyAlignment="1" applyProtection="1">
      <protection locked="0"/>
    </xf>
    <xf numFmtId="49" fontId="44" fillId="25" borderId="60" xfId="80" applyNumberFormat="1" applyFont="1" applyFill="1" applyBorder="1" applyAlignment="1" applyProtection="1">
      <protection locked="0"/>
    </xf>
    <xf numFmtId="49" fontId="44" fillId="25" borderId="24" xfId="80" applyNumberFormat="1" applyFont="1" applyFill="1" applyBorder="1" applyAlignment="1" applyProtection="1">
      <protection locked="0"/>
    </xf>
    <xf numFmtId="1" fontId="44" fillId="25" borderId="21" xfId="0" applyNumberFormat="1" applyFont="1" applyFill="1" applyBorder="1" applyAlignment="1" applyProtection="1">
      <alignment horizontal="left"/>
      <protection locked="0"/>
    </xf>
    <xf numFmtId="1" fontId="44" fillId="25" borderId="60" xfId="0" applyNumberFormat="1" applyFont="1" applyFill="1" applyBorder="1" applyAlignment="1" applyProtection="1">
      <alignment horizontal="left"/>
      <protection locked="0"/>
    </xf>
    <xf numFmtId="1" fontId="44" fillId="25" borderId="24" xfId="0" applyNumberFormat="1" applyFont="1" applyFill="1" applyBorder="1" applyAlignment="1" applyProtection="1">
      <alignment horizontal="left"/>
      <protection locked="0"/>
    </xf>
    <xf numFmtId="0" fontId="44" fillId="0" borderId="11" xfId="0" applyFont="1" applyBorder="1" applyAlignment="1" applyProtection="1">
      <alignment horizontal="right"/>
    </xf>
    <xf numFmtId="0" fontId="43" fillId="0" borderId="0" xfId="0" applyFont="1" applyAlignment="1">
      <alignment horizontal="center" vertical="center"/>
    </xf>
    <xf numFmtId="0" fontId="50" fillId="0" borderId="45" xfId="0" applyFont="1" applyBorder="1" applyAlignment="1">
      <alignment horizontal="left" vertical="top" wrapText="1"/>
    </xf>
    <xf numFmtId="0" fontId="50" fillId="0" borderId="46" xfId="0" applyFont="1" applyBorder="1" applyAlignment="1">
      <alignment horizontal="left" vertical="top" wrapText="1"/>
    </xf>
    <xf numFmtId="0" fontId="49" fillId="0" borderId="49" xfId="0" applyFont="1" applyBorder="1" applyAlignment="1">
      <alignment horizontal="left" vertical="top" wrapText="1"/>
    </xf>
    <xf numFmtId="0" fontId="49" fillId="0" borderId="51" xfId="0" applyFont="1" applyBorder="1" applyAlignment="1">
      <alignment horizontal="left" vertical="top" wrapText="1"/>
    </xf>
    <xf numFmtId="0" fontId="50" fillId="0" borderId="43" xfId="0" applyFont="1" applyBorder="1" applyAlignment="1">
      <alignment horizontal="left" vertical="top" wrapText="1"/>
    </xf>
    <xf numFmtId="0" fontId="50" fillId="0" borderId="32" xfId="0" applyFont="1" applyBorder="1" applyAlignment="1">
      <alignment horizontal="left" vertical="top" wrapText="1"/>
    </xf>
    <xf numFmtId="0" fontId="46" fillId="0" borderId="0" xfId="0" applyFont="1" applyBorder="1" applyAlignment="1">
      <alignment horizontal="center" vertical="center" wrapText="1"/>
    </xf>
    <xf numFmtId="0" fontId="51" fillId="0" borderId="38" xfId="0" applyFont="1" applyBorder="1" applyAlignment="1">
      <alignment horizontal="center" vertical="top" wrapText="1"/>
    </xf>
    <xf numFmtId="0" fontId="51" fillId="0" borderId="39" xfId="0" applyFont="1" applyBorder="1" applyAlignment="1">
      <alignment horizontal="center" vertical="top" wrapText="1"/>
    </xf>
    <xf numFmtId="0" fontId="51" fillId="0" borderId="40" xfId="0" applyFont="1" applyBorder="1" applyAlignment="1">
      <alignment horizontal="center" vertical="top" wrapText="1"/>
    </xf>
    <xf numFmtId="0" fontId="51" fillId="0" borderId="41" xfId="0" applyFont="1" applyBorder="1" applyAlignment="1">
      <alignment horizontal="center" vertical="top" wrapText="1"/>
    </xf>
    <xf numFmtId="0" fontId="51" fillId="0" borderId="35" xfId="0" applyFont="1" applyBorder="1" applyAlignment="1">
      <alignment horizontal="center" vertical="top" wrapText="1"/>
    </xf>
    <xf numFmtId="0" fontId="51" fillId="0" borderId="37" xfId="0" applyFont="1" applyBorder="1" applyAlignment="1">
      <alignment horizontal="center" vertical="top" wrapText="1"/>
    </xf>
    <xf numFmtId="0" fontId="51" fillId="0" borderId="36" xfId="0" applyFont="1" applyBorder="1" applyAlignment="1">
      <alignment horizontal="center" vertical="top" wrapText="1"/>
    </xf>
    <xf numFmtId="0" fontId="44" fillId="0" borderId="53" xfId="0" applyFont="1" applyBorder="1" applyAlignment="1" applyProtection="1">
      <alignment horizontal="right"/>
    </xf>
    <xf numFmtId="49" fontId="44" fillId="26" borderId="22" xfId="80" applyNumberFormat="1" applyFont="1" applyFill="1" applyBorder="1" applyAlignment="1" applyProtection="1">
      <alignment horizontal="left"/>
      <protection locked="0"/>
    </xf>
    <xf numFmtId="49" fontId="44" fillId="26" borderId="61" xfId="80" applyNumberFormat="1" applyFont="1" applyFill="1" applyBorder="1" applyAlignment="1" applyProtection="1">
      <alignment horizontal="left"/>
      <protection locked="0"/>
    </xf>
    <xf numFmtId="49" fontId="44" fillId="26" borderId="25" xfId="80" applyNumberFormat="1" applyFont="1" applyFill="1" applyBorder="1" applyAlignment="1" applyProtection="1">
      <alignment horizontal="left"/>
      <protection locked="0"/>
    </xf>
    <xf numFmtId="0" fontId="60" fillId="0" borderId="53" xfId="0" applyFont="1" applyBorder="1" applyAlignment="1">
      <alignment horizontal="left"/>
    </xf>
    <xf numFmtId="0" fontId="20" fillId="0" borderId="43" xfId="0" applyFont="1" applyBorder="1" applyAlignment="1">
      <alignment horizontal="center" vertical="top" wrapText="1"/>
    </xf>
    <xf numFmtId="0" fontId="20" fillId="0" borderId="0" xfId="0" applyFont="1" applyBorder="1" applyAlignment="1">
      <alignment horizontal="center" vertical="top" wrapText="1"/>
    </xf>
    <xf numFmtId="0" fontId="20" fillId="0" borderId="32" xfId="0" applyFont="1" applyBorder="1" applyAlignment="1">
      <alignment horizontal="center" vertical="top" wrapText="1"/>
    </xf>
    <xf numFmtId="0" fontId="20" fillId="0" borderId="42" xfId="0" applyFont="1" applyBorder="1" applyAlignment="1">
      <alignment horizontal="center" vertical="top" wrapText="1"/>
    </xf>
    <xf numFmtId="0" fontId="20" fillId="0" borderId="33" xfId="0" applyFont="1" applyBorder="1" applyAlignment="1">
      <alignment horizontal="center" vertical="top" wrapText="1"/>
    </xf>
    <xf numFmtId="0" fontId="20" fillId="0" borderId="19" xfId="0" applyFont="1" applyBorder="1" applyAlignment="1">
      <alignment horizontal="center" vertical="top" wrapText="1"/>
    </xf>
    <xf numFmtId="0" fontId="20" fillId="0" borderId="26" xfId="0" applyFont="1" applyBorder="1" applyAlignment="1">
      <alignment horizontal="center" vertical="top" wrapText="1"/>
    </xf>
    <xf numFmtId="0" fontId="20" fillId="0" borderId="44" xfId="0" applyFont="1" applyBorder="1" applyAlignment="1">
      <alignment horizontal="center" vertical="top" wrapText="1"/>
    </xf>
    <xf numFmtId="0" fontId="20" fillId="0" borderId="15" xfId="0" applyFont="1" applyBorder="1" applyAlignment="1">
      <alignment horizontal="center" vertical="top" wrapText="1"/>
    </xf>
    <xf numFmtId="0" fontId="20" fillId="0" borderId="18" xfId="0" applyFont="1" applyBorder="1" applyAlignment="1">
      <alignment horizontal="center" vertical="top" wrapText="1"/>
    </xf>
    <xf numFmtId="0" fontId="20" fillId="0" borderId="27" xfId="0" applyFont="1" applyBorder="1" applyAlignment="1">
      <alignment horizontal="center" vertical="top" textRotation="90" wrapText="1"/>
    </xf>
    <xf numFmtId="0" fontId="20" fillId="0" borderId="47" xfId="0" applyFont="1" applyBorder="1" applyAlignment="1">
      <alignment horizontal="center" vertical="top" textRotation="90" wrapText="1"/>
    </xf>
    <xf numFmtId="0" fontId="20" fillId="0" borderId="14" xfId="0" applyFont="1" applyBorder="1" applyAlignment="1">
      <alignment horizontal="center" vertical="top" wrapText="1"/>
    </xf>
    <xf numFmtId="0" fontId="20" fillId="0" borderId="17" xfId="0" applyFont="1" applyBorder="1" applyAlignment="1">
      <alignment horizontal="center" vertical="top" wrapText="1"/>
    </xf>
    <xf numFmtId="0" fontId="50" fillId="0" borderId="45" xfId="0" applyFont="1" applyBorder="1" applyAlignment="1">
      <alignment vertical="top" wrapText="1"/>
    </xf>
    <xf numFmtId="0" fontId="50" fillId="0" borderId="46" xfId="0" applyFont="1" applyBorder="1" applyAlignment="1">
      <alignment vertical="top" wrapText="1"/>
    </xf>
    <xf numFmtId="0" fontId="20" fillId="0" borderId="45" xfId="0" applyFont="1" applyBorder="1" applyAlignment="1">
      <alignment vertical="top" wrapText="1"/>
    </xf>
    <xf numFmtId="0" fontId="20" fillId="0" borderId="23" xfId="0" applyFont="1" applyBorder="1" applyAlignment="1">
      <alignment vertical="top" wrapText="1"/>
    </xf>
    <xf numFmtId="0" fontId="20" fillId="0" borderId="31" xfId="0" applyFont="1" applyBorder="1" applyAlignment="1">
      <alignment vertical="top" wrapText="1"/>
    </xf>
    <xf numFmtId="0" fontId="20" fillId="0" borderId="20" xfId="0" applyFont="1" applyBorder="1" applyAlignment="1">
      <alignment horizontal="center" vertical="top" wrapText="1"/>
    </xf>
    <xf numFmtId="0" fontId="20" fillId="0" borderId="23" xfId="0" applyFont="1" applyBorder="1" applyAlignment="1">
      <alignment horizontal="center" vertical="top" wrapText="1"/>
    </xf>
    <xf numFmtId="0" fontId="20" fillId="0" borderId="46" xfId="0" applyFont="1" applyBorder="1" applyAlignment="1">
      <alignment horizontal="center" vertical="top" wrapText="1"/>
    </xf>
    <xf numFmtId="0" fontId="20" fillId="0" borderId="46" xfId="0" applyFont="1" applyBorder="1" applyAlignment="1">
      <alignment vertical="top" wrapText="1"/>
    </xf>
    <xf numFmtId="0" fontId="1" fillId="0" borderId="13" xfId="0" applyFont="1" applyBorder="1" applyAlignment="1">
      <alignment horizontal="center" vertical="top" wrapText="1"/>
    </xf>
    <xf numFmtId="0" fontId="20" fillId="0" borderId="16" xfId="0" applyFont="1" applyBorder="1" applyAlignment="1">
      <alignment horizontal="center" vertical="top" wrapText="1"/>
    </xf>
    <xf numFmtId="0" fontId="1" fillId="0" borderId="27" xfId="0" applyFont="1" applyBorder="1" applyAlignment="1">
      <alignment horizontal="center" vertical="top" wrapText="1"/>
    </xf>
    <xf numFmtId="0" fontId="20" fillId="0" borderId="47" xfId="0" applyFont="1" applyBorder="1" applyAlignment="1">
      <alignment horizontal="center" vertical="top" wrapText="1"/>
    </xf>
    <xf numFmtId="0" fontId="49" fillId="0" borderId="42" xfId="0" applyFont="1" applyBorder="1" applyAlignment="1">
      <alignment vertical="top" wrapText="1"/>
    </xf>
    <xf numFmtId="0" fontId="49" fillId="0" borderId="44" xfId="0" applyFont="1" applyBorder="1" applyAlignment="1">
      <alignment vertical="top" wrapText="1"/>
    </xf>
    <xf numFmtId="0" fontId="20" fillId="0" borderId="11" xfId="0" applyFont="1" applyBorder="1" applyAlignment="1">
      <alignment horizontal="center" vertical="top" wrapText="1"/>
    </xf>
    <xf numFmtId="0" fontId="20" fillId="0" borderId="10" xfId="0" applyFont="1" applyBorder="1" applyAlignment="1">
      <alignment horizontal="center" vertical="top" wrapText="1"/>
    </xf>
    <xf numFmtId="0" fontId="1" fillId="0" borderId="24" xfId="0" applyFont="1" applyBorder="1" applyAlignment="1">
      <alignment horizontal="center" vertical="top" wrapText="1"/>
    </xf>
    <xf numFmtId="0" fontId="20" fillId="0" borderId="25" xfId="0" applyFont="1" applyBorder="1" applyAlignment="1">
      <alignment horizontal="center" vertical="top" wrapText="1"/>
    </xf>
    <xf numFmtId="0" fontId="20" fillId="0" borderId="52" xfId="0" applyFont="1" applyBorder="1" applyAlignment="1">
      <alignment horizontal="center" vertical="top" wrapText="1"/>
    </xf>
    <xf numFmtId="0" fontId="20" fillId="0" borderId="28" xfId="0" applyFont="1" applyBorder="1" applyAlignment="1">
      <alignment horizontal="center" vertical="top" wrapText="1"/>
    </xf>
    <xf numFmtId="0" fontId="20" fillId="0" borderId="48" xfId="0" applyFont="1" applyBorder="1" applyAlignment="1">
      <alignment horizontal="center" vertical="top" wrapText="1"/>
    </xf>
    <xf numFmtId="0" fontId="1" fillId="0" borderId="14" xfId="0" applyFont="1" applyBorder="1" applyAlignment="1">
      <alignment horizontal="center" vertical="top" wrapText="1"/>
    </xf>
    <xf numFmtId="0" fontId="50" fillId="0" borderId="43" xfId="0" applyFont="1" applyBorder="1" applyAlignment="1">
      <alignment vertical="top" wrapText="1"/>
    </xf>
    <xf numFmtId="0" fontId="50" fillId="0" borderId="32" xfId="0" applyFont="1" applyBorder="1" applyAlignment="1">
      <alignment vertical="top" wrapText="1"/>
    </xf>
    <xf numFmtId="0" fontId="20" fillId="0" borderId="21" xfId="0" applyFont="1" applyBorder="1" applyAlignment="1">
      <alignment horizontal="center"/>
    </xf>
    <xf numFmtId="0" fontId="20" fillId="0" borderId="24" xfId="0" applyFont="1" applyBorder="1" applyAlignment="1">
      <alignment horizontal="center"/>
    </xf>
    <xf numFmtId="0" fontId="52" fillId="0" borderId="65" xfId="0" applyFont="1" applyBorder="1" applyAlignment="1">
      <alignment horizontal="center"/>
    </xf>
    <xf numFmtId="0" fontId="52" fillId="0" borderId="66" xfId="0" applyFont="1" applyBorder="1" applyAlignment="1">
      <alignment horizontal="center"/>
    </xf>
    <xf numFmtId="0" fontId="52" fillId="0" borderId="67" xfId="0" applyFont="1" applyBorder="1" applyAlignment="1">
      <alignment horizontal="center"/>
    </xf>
    <xf numFmtId="0" fontId="20" fillId="0" borderId="55" xfId="0" applyFont="1" applyBorder="1" applyAlignment="1">
      <alignment horizontal="center" vertical="top" wrapText="1"/>
    </xf>
    <xf numFmtId="0" fontId="20" fillId="0" borderId="59" xfId="0" applyFont="1" applyBorder="1" applyAlignment="1">
      <alignment horizontal="center" vertical="top" wrapText="1"/>
    </xf>
    <xf numFmtId="0" fontId="20" fillId="0" borderId="60" xfId="0" applyFont="1" applyBorder="1" applyAlignment="1">
      <alignment horizontal="center"/>
    </xf>
    <xf numFmtId="0" fontId="51" fillId="0" borderId="34" xfId="0" applyFont="1" applyBorder="1" applyAlignment="1">
      <alignment horizontal="center" vertical="top" wrapText="1"/>
    </xf>
    <xf numFmtId="0" fontId="20" fillId="0" borderId="57" xfId="0" applyFont="1" applyBorder="1" applyAlignment="1">
      <alignment horizontal="center" vertical="center" wrapText="1"/>
    </xf>
    <xf numFmtId="0" fontId="0" fillId="0" borderId="56" xfId="0" applyBorder="1" applyAlignment="1">
      <alignment horizontal="center" vertical="center"/>
    </xf>
    <xf numFmtId="0" fontId="0" fillId="0" borderId="58" xfId="0" applyBorder="1" applyAlignment="1">
      <alignment horizontal="center" vertical="center"/>
    </xf>
    <xf numFmtId="0" fontId="48" fillId="0" borderId="53" xfId="0" applyFont="1" applyBorder="1" applyAlignment="1">
      <alignment horizontal="center" wrapText="1"/>
    </xf>
    <xf numFmtId="0" fontId="44" fillId="0" borderId="53" xfId="0" applyFont="1" applyBorder="1" applyAlignment="1" applyProtection="1">
      <alignment horizontal="center"/>
    </xf>
    <xf numFmtId="0" fontId="0" fillId="0" borderId="0" xfId="0"/>
    <xf numFmtId="0" fontId="44" fillId="25" borderId="22" xfId="0" applyFont="1" applyFill="1" applyBorder="1" applyAlignment="1" applyProtection="1">
      <alignment horizontal="left"/>
      <protection locked="0"/>
    </xf>
    <xf numFmtId="0" fontId="44" fillId="25" borderId="25" xfId="0" applyFont="1" applyFill="1" applyBorder="1" applyAlignment="1" applyProtection="1">
      <alignment horizontal="left"/>
      <protection locked="0"/>
    </xf>
    <xf numFmtId="0" fontId="57" fillId="0" borderId="33" xfId="0" applyFont="1" applyFill="1" applyBorder="1" applyAlignment="1">
      <alignment horizontal="left"/>
    </xf>
    <xf numFmtId="0" fontId="0" fillId="0" borderId="10" xfId="0" applyBorder="1" applyAlignment="1">
      <alignment horizontal="center"/>
    </xf>
    <xf numFmtId="0" fontId="0" fillId="0" borderId="0" xfId="0" applyAlignment="1">
      <alignment horizontal="center"/>
    </xf>
    <xf numFmtId="0" fontId="44" fillId="0" borderId="21" xfId="0" applyFont="1" applyFill="1" applyBorder="1" applyAlignment="1">
      <alignment horizontal="left"/>
    </xf>
    <xf numFmtId="0" fontId="44" fillId="0" borderId="60" xfId="0" applyFont="1" applyFill="1" applyBorder="1" applyAlignment="1">
      <alignment horizontal="left"/>
    </xf>
    <xf numFmtId="0" fontId="44" fillId="0" borderId="24" xfId="0" applyFont="1" applyFill="1" applyBorder="1" applyAlignment="1">
      <alignment horizontal="left"/>
    </xf>
    <xf numFmtId="0" fontId="20" fillId="0" borderId="15" xfId="0" applyFont="1" applyBorder="1" applyAlignment="1" applyProtection="1">
      <alignment horizontal="center" vertical="top" wrapText="1"/>
    </xf>
    <xf numFmtId="0" fontId="20" fillId="0" borderId="18" xfId="0" applyFont="1" applyBorder="1" applyAlignment="1" applyProtection="1">
      <alignment horizontal="center" vertical="top" wrapText="1"/>
    </xf>
    <xf numFmtId="0" fontId="20" fillId="0" borderId="14" xfId="0" applyFont="1" applyBorder="1" applyAlignment="1" applyProtection="1">
      <alignment horizontal="center" vertical="top" wrapText="1"/>
    </xf>
    <xf numFmtId="0" fontId="20" fillId="0" borderId="17" xfId="0" applyFont="1" applyBorder="1" applyAlignment="1" applyProtection="1">
      <alignment horizontal="center" vertical="top" wrapText="1"/>
    </xf>
    <xf numFmtId="0" fontId="20" fillId="0" borderId="13" xfId="0" applyFont="1" applyBorder="1" applyAlignment="1" applyProtection="1">
      <alignment horizontal="center" vertical="top" wrapText="1"/>
    </xf>
    <xf numFmtId="0" fontId="20" fillId="0" borderId="16" xfId="0" applyFont="1" applyBorder="1" applyAlignment="1" applyProtection="1">
      <alignment horizontal="center" vertical="top" wrapText="1"/>
    </xf>
    <xf numFmtId="0" fontId="20" fillId="0" borderId="27" xfId="0" applyFont="1" applyBorder="1" applyAlignment="1" applyProtection="1">
      <alignment horizontal="center" vertical="top" textRotation="90" wrapText="1"/>
    </xf>
    <xf numFmtId="0" fontId="20" fillId="0" borderId="47" xfId="0" applyFont="1" applyBorder="1" applyAlignment="1" applyProtection="1">
      <alignment horizontal="center" vertical="top" textRotation="90" wrapText="1"/>
    </xf>
    <xf numFmtId="0" fontId="20" fillId="0" borderId="27" xfId="0" applyFont="1" applyBorder="1" applyAlignment="1" applyProtection="1">
      <alignment horizontal="center" vertical="top" wrapText="1"/>
    </xf>
    <xf numFmtId="0" fontId="20" fillId="0" borderId="47" xfId="0" applyFont="1" applyBorder="1" applyAlignment="1" applyProtection="1">
      <alignment horizontal="center" vertical="top" wrapText="1"/>
    </xf>
    <xf numFmtId="0" fontId="20" fillId="0" borderId="24" xfId="0" applyFont="1" applyBorder="1" applyAlignment="1" applyProtection="1">
      <alignment horizontal="center" vertical="top" wrapText="1"/>
    </xf>
    <xf numFmtId="0" fontId="20" fillId="0" borderId="25" xfId="0" applyFont="1" applyBorder="1" applyAlignment="1" applyProtection="1">
      <alignment horizontal="center" vertical="top" wrapText="1"/>
    </xf>
    <xf numFmtId="0" fontId="20" fillId="0" borderId="43" xfId="0" applyFont="1" applyBorder="1" applyAlignment="1" applyProtection="1">
      <alignment horizontal="center" vertical="top" wrapText="1"/>
    </xf>
    <xf numFmtId="0" fontId="20" fillId="0" borderId="0" xfId="0" applyFont="1" applyBorder="1" applyAlignment="1" applyProtection="1">
      <alignment horizontal="center" vertical="top" wrapText="1"/>
    </xf>
    <xf numFmtId="0" fontId="20" fillId="0" borderId="32" xfId="0" applyFont="1" applyBorder="1" applyAlignment="1" applyProtection="1">
      <alignment horizontal="center" vertical="top" wrapText="1"/>
    </xf>
    <xf numFmtId="0" fontId="50" fillId="0" borderId="45" xfId="0" applyFont="1" applyBorder="1" applyAlignment="1" applyProtection="1">
      <alignment vertical="top" wrapText="1"/>
    </xf>
    <xf numFmtId="0" fontId="50" fillId="0" borderId="46" xfId="0" applyFont="1" applyBorder="1" applyAlignment="1" applyProtection="1">
      <alignment vertical="top" wrapText="1"/>
    </xf>
    <xf numFmtId="0" fontId="20" fillId="0" borderId="45" xfId="0" applyFont="1" applyBorder="1" applyAlignment="1" applyProtection="1">
      <alignment vertical="top" wrapText="1"/>
    </xf>
    <xf numFmtId="0" fontId="20" fillId="0" borderId="23" xfId="0" applyFont="1" applyBorder="1" applyAlignment="1" applyProtection="1">
      <alignment vertical="top" wrapText="1"/>
    </xf>
    <xf numFmtId="0" fontId="20" fillId="0" borderId="31" xfId="0" applyFont="1" applyBorder="1" applyAlignment="1" applyProtection="1">
      <alignment vertical="top" wrapText="1"/>
    </xf>
    <xf numFmtId="0" fontId="20" fillId="0" borderId="20" xfId="0" applyFont="1" applyBorder="1" applyAlignment="1" applyProtection="1">
      <alignment horizontal="center" vertical="top" wrapText="1"/>
    </xf>
    <xf numFmtId="0" fontId="20" fillId="0" borderId="23" xfId="0" applyFont="1" applyBorder="1" applyAlignment="1" applyProtection="1">
      <alignment horizontal="center" vertical="top" wrapText="1"/>
    </xf>
    <xf numFmtId="0" fontId="20" fillId="0" borderId="46" xfId="0" applyFont="1" applyBorder="1" applyAlignment="1" applyProtection="1">
      <alignment horizontal="center" vertical="top" wrapText="1"/>
    </xf>
    <xf numFmtId="0" fontId="20" fillId="0" borderId="46" xfId="0" applyFont="1" applyBorder="1" applyAlignment="1" applyProtection="1">
      <alignment vertical="top" wrapText="1"/>
    </xf>
    <xf numFmtId="0" fontId="20" fillId="0" borderId="42" xfId="0" applyFont="1" applyBorder="1" applyAlignment="1" applyProtection="1">
      <alignment horizontal="center" vertical="top" wrapText="1"/>
    </xf>
    <xf numFmtId="0" fontId="20" fillId="0" borderId="52" xfId="0" applyFont="1" applyBorder="1" applyAlignment="1" applyProtection="1">
      <alignment horizontal="center" vertical="top" wrapText="1"/>
    </xf>
    <xf numFmtId="0" fontId="20" fillId="0" borderId="28" xfId="0" applyFont="1" applyBorder="1" applyAlignment="1" applyProtection="1">
      <alignment horizontal="center" vertical="top" wrapText="1"/>
    </xf>
    <xf numFmtId="0" fontId="20" fillId="0" borderId="48" xfId="0" applyFont="1" applyBorder="1" applyAlignment="1" applyProtection="1">
      <alignment horizontal="center" vertical="top" wrapText="1"/>
    </xf>
    <xf numFmtId="0" fontId="20" fillId="0" borderId="57" xfId="0" applyFont="1" applyBorder="1" applyAlignment="1" applyProtection="1">
      <alignment horizontal="center" vertical="center" wrapText="1"/>
    </xf>
    <xf numFmtId="0" fontId="0" fillId="0" borderId="56" xfId="0" applyBorder="1" applyAlignment="1" applyProtection="1">
      <alignment horizontal="center" vertical="center"/>
    </xf>
    <xf numFmtId="0" fontId="0" fillId="0" borderId="58" xfId="0" applyBorder="1" applyAlignment="1" applyProtection="1">
      <alignment horizontal="center" vertical="center"/>
    </xf>
    <xf numFmtId="0" fontId="49" fillId="0" borderId="42" xfId="0" applyFont="1" applyBorder="1" applyAlignment="1" applyProtection="1">
      <alignment vertical="top" wrapText="1"/>
    </xf>
    <xf numFmtId="0" fontId="49" fillId="0" borderId="44" xfId="0" applyFont="1" applyBorder="1" applyAlignment="1" applyProtection="1">
      <alignment vertical="top" wrapText="1"/>
    </xf>
    <xf numFmtId="0" fontId="20" fillId="0" borderId="11" xfId="0" applyFont="1" applyBorder="1" applyAlignment="1" applyProtection="1">
      <alignment horizontal="center" vertical="top" wrapText="1"/>
    </xf>
    <xf numFmtId="0" fontId="20" fillId="0" borderId="10" xfId="0" applyFont="1" applyBorder="1" applyAlignment="1" applyProtection="1">
      <alignment horizontal="center" vertical="top" wrapText="1"/>
    </xf>
    <xf numFmtId="0" fontId="50" fillId="0" borderId="43" xfId="0" applyFont="1" applyBorder="1" applyAlignment="1" applyProtection="1">
      <alignment vertical="top" wrapText="1"/>
    </xf>
    <xf numFmtId="0" fontId="50" fillId="0" borderId="32" xfId="0" applyFont="1" applyBorder="1" applyAlignment="1" applyProtection="1">
      <alignment vertical="top" wrapText="1"/>
    </xf>
    <xf numFmtId="0" fontId="50" fillId="0" borderId="45" xfId="0" applyFont="1" applyBorder="1" applyAlignment="1" applyProtection="1">
      <alignment horizontal="left" vertical="top" wrapText="1"/>
    </xf>
    <xf numFmtId="0" fontId="50" fillId="0" borderId="46" xfId="0" applyFont="1" applyBorder="1" applyAlignment="1" applyProtection="1">
      <alignment horizontal="left" vertical="top" wrapText="1"/>
    </xf>
    <xf numFmtId="0" fontId="20" fillId="0" borderId="33" xfId="0" applyFont="1" applyBorder="1" applyAlignment="1" applyProtection="1">
      <alignment horizontal="center" vertical="top" wrapText="1"/>
    </xf>
    <xf numFmtId="0" fontId="20" fillId="0" borderId="19" xfId="0" applyFont="1" applyBorder="1" applyAlignment="1" applyProtection="1">
      <alignment horizontal="center" vertical="top" wrapText="1"/>
    </xf>
    <xf numFmtId="0" fontId="20" fillId="0" borderId="26" xfId="0" applyFont="1" applyBorder="1" applyAlignment="1" applyProtection="1">
      <alignment horizontal="center" vertical="top" wrapText="1"/>
    </xf>
    <xf numFmtId="0" fontId="20" fillId="0" borderId="44" xfId="0" applyFont="1" applyBorder="1" applyAlignment="1" applyProtection="1">
      <alignment horizontal="center" vertical="top" wrapText="1"/>
    </xf>
    <xf numFmtId="0" fontId="51" fillId="0" borderId="41" xfId="0" applyFont="1" applyBorder="1" applyAlignment="1" applyProtection="1">
      <alignment horizontal="center" vertical="top" wrapText="1"/>
    </xf>
    <xf numFmtId="0" fontId="51" fillId="0" borderId="35" xfId="0" applyFont="1" applyBorder="1" applyAlignment="1" applyProtection="1">
      <alignment horizontal="center" vertical="top" wrapText="1"/>
    </xf>
    <xf numFmtId="0" fontId="51" fillId="0" borderId="37" xfId="0" applyFont="1" applyBorder="1" applyAlignment="1" applyProtection="1">
      <alignment horizontal="center" vertical="top" wrapText="1"/>
    </xf>
    <xf numFmtId="0" fontId="51" fillId="0" borderId="36" xfId="0" applyFont="1" applyBorder="1" applyAlignment="1" applyProtection="1">
      <alignment horizontal="center" vertical="top" wrapText="1"/>
    </xf>
    <xf numFmtId="0" fontId="51" fillId="0" borderId="34" xfId="0" applyFont="1" applyBorder="1" applyAlignment="1" applyProtection="1">
      <alignment horizontal="center" vertical="top" wrapText="1"/>
    </xf>
    <xf numFmtId="0" fontId="48" fillId="0" borderId="0" xfId="0" applyFont="1" applyAlignment="1" applyProtection="1">
      <alignment wrapText="1"/>
    </xf>
    <xf numFmtId="0" fontId="48" fillId="0" borderId="0" xfId="0" applyFont="1" applyBorder="1" applyAlignment="1" applyProtection="1">
      <alignment wrapText="1"/>
    </xf>
    <xf numFmtId="0" fontId="0" fillId="0" borderId="0" xfId="0" applyProtection="1"/>
    <xf numFmtId="0" fontId="49" fillId="0" borderId="49" xfId="0" applyFont="1" applyBorder="1" applyAlignment="1" applyProtection="1">
      <alignment horizontal="left" vertical="top" wrapText="1"/>
    </xf>
    <xf numFmtId="0" fontId="49" fillId="0" borderId="51" xfId="0" applyFont="1" applyBorder="1" applyAlignment="1" applyProtection="1">
      <alignment horizontal="left" vertical="top" wrapText="1"/>
    </xf>
    <xf numFmtId="0" fontId="50" fillId="0" borderId="43" xfId="0" applyFont="1" applyBorder="1" applyAlignment="1" applyProtection="1">
      <alignment horizontal="left" vertical="top" wrapText="1"/>
    </xf>
    <xf numFmtId="0" fontId="50" fillId="0" borderId="32" xfId="0" applyFont="1" applyBorder="1" applyAlignment="1" applyProtection="1">
      <alignment horizontal="left" vertical="top" wrapText="1"/>
    </xf>
    <xf numFmtId="0" fontId="46" fillId="0" borderId="0" xfId="0" applyFont="1" applyBorder="1" applyAlignment="1" applyProtection="1">
      <alignment horizontal="center" vertical="center" wrapText="1"/>
    </xf>
    <xf numFmtId="0" fontId="51" fillId="0" borderId="38" xfId="0" applyFont="1" applyBorder="1" applyAlignment="1" applyProtection="1">
      <alignment horizontal="center" vertical="top" wrapText="1"/>
    </xf>
    <xf numFmtId="0" fontId="51" fillId="0" borderId="39" xfId="0" applyFont="1" applyBorder="1" applyAlignment="1" applyProtection="1">
      <alignment horizontal="center" vertical="top" wrapText="1"/>
    </xf>
    <xf numFmtId="0" fontId="51" fillId="0" borderId="40" xfId="0" applyFont="1" applyBorder="1" applyAlignment="1" applyProtection="1">
      <alignment horizontal="center" vertical="top" wrapText="1"/>
    </xf>
    <xf numFmtId="0" fontId="43" fillId="0" borderId="0" xfId="0" applyFont="1" applyAlignment="1" applyProtection="1">
      <alignment horizontal="center" vertical="center"/>
    </xf>
    <xf numFmtId="49" fontId="44" fillId="25" borderId="21" xfId="80" applyNumberFormat="1" applyFont="1" applyFill="1" applyBorder="1" applyAlignment="1" applyProtection="1">
      <alignment horizontal="left"/>
    </xf>
    <xf numFmtId="49" fontId="44" fillId="25" borderId="60" xfId="80" applyNumberFormat="1" applyFont="1" applyFill="1" applyBorder="1" applyAlignment="1" applyProtection="1">
      <alignment horizontal="left"/>
    </xf>
    <xf numFmtId="49" fontId="44" fillId="25" borderId="24" xfId="80" applyNumberFormat="1" applyFont="1" applyFill="1" applyBorder="1" applyAlignment="1" applyProtection="1">
      <alignment horizontal="left"/>
    </xf>
    <xf numFmtId="49" fontId="44" fillId="25" borderId="21" xfId="0" applyNumberFormat="1" applyFont="1" applyFill="1" applyBorder="1" applyAlignment="1" applyProtection="1">
      <alignment horizontal="left"/>
    </xf>
    <xf numFmtId="49" fontId="44" fillId="25" borderId="60" xfId="0" applyNumberFormat="1" applyFont="1" applyFill="1" applyBorder="1" applyAlignment="1" applyProtection="1">
      <alignment horizontal="left"/>
    </xf>
    <xf numFmtId="49" fontId="44" fillId="25" borderId="24" xfId="0" applyNumberFormat="1" applyFont="1" applyFill="1" applyBorder="1" applyAlignment="1" applyProtection="1">
      <alignment horizontal="left"/>
    </xf>
    <xf numFmtId="0" fontId="53" fillId="0" borderId="23" xfId="0" applyFont="1" applyBorder="1" applyAlignment="1">
      <alignment horizontal="center"/>
    </xf>
    <xf numFmtId="0" fontId="52" fillId="0" borderId="23" xfId="0" applyFont="1" applyBorder="1" applyAlignment="1">
      <alignment horizontal="center"/>
    </xf>
  </cellXfs>
  <cellStyles count="120">
    <cellStyle name="20 % - Accent1" xfId="1"/>
    <cellStyle name="20 % - Accent2" xfId="2"/>
    <cellStyle name="20 % - Accent3" xfId="3"/>
    <cellStyle name="20 % - Accent4" xfId="4"/>
    <cellStyle name="20 % - Accent5" xfId="5"/>
    <cellStyle name="20 % - Accent6" xfId="6"/>
    <cellStyle name="20% - Accent1" xfId="7" builtinId="30" customBuiltin="1"/>
    <cellStyle name="20% - Accent2" xfId="8" builtinId="34" customBuiltin="1"/>
    <cellStyle name="20% - Accent3" xfId="9" builtinId="38" customBuiltin="1"/>
    <cellStyle name="20% - Accent4" xfId="10" builtinId="42" customBuiltin="1"/>
    <cellStyle name="20% - Accent5" xfId="11" builtinId="46" customBuiltin="1"/>
    <cellStyle name="20% - Accent6" xfId="12" builtinId="50" customBuiltin="1"/>
    <cellStyle name="20% - 강조색1" xfId="13"/>
    <cellStyle name="20% - 강조색2" xfId="14"/>
    <cellStyle name="20% - 강조색3" xfId="15"/>
    <cellStyle name="20% - 강조색4" xfId="16"/>
    <cellStyle name="20% - 강조색5" xfId="17"/>
    <cellStyle name="20% - 강조색6" xfId="18"/>
    <cellStyle name="40 % - Accent1" xfId="19"/>
    <cellStyle name="40 % - Accent2" xfId="20"/>
    <cellStyle name="40 % - Accent3" xfId="21"/>
    <cellStyle name="40 % - Accent4" xfId="22"/>
    <cellStyle name="40 % - Accent5" xfId="23"/>
    <cellStyle name="40 % - Accent6" xfId="24"/>
    <cellStyle name="40% - Accent1" xfId="25" builtinId="31" customBuiltin="1"/>
    <cellStyle name="40% - Accent2" xfId="26" builtinId="35" customBuiltin="1"/>
    <cellStyle name="40% - Accent3" xfId="27" builtinId="39" customBuiltin="1"/>
    <cellStyle name="40% - Accent4" xfId="28" builtinId="43" customBuiltin="1"/>
    <cellStyle name="40% - Accent5" xfId="29" builtinId="47" customBuiltin="1"/>
    <cellStyle name="40% - Accent6" xfId="30" builtinId="51" customBuiltin="1"/>
    <cellStyle name="40% - 강조색1" xfId="31"/>
    <cellStyle name="40% - 강조색2" xfId="32"/>
    <cellStyle name="40% - 강조색3" xfId="33"/>
    <cellStyle name="40% - 강조색4" xfId="34"/>
    <cellStyle name="40% - 강조색5" xfId="35"/>
    <cellStyle name="40% - 강조색6" xfId="36"/>
    <cellStyle name="60 % - Accent1" xfId="37"/>
    <cellStyle name="60 % - Accent2" xfId="38"/>
    <cellStyle name="60 % - Accent3" xfId="39"/>
    <cellStyle name="60 % - Accent4" xfId="40"/>
    <cellStyle name="60 % - Accent5" xfId="41"/>
    <cellStyle name="60 % - Accent6" xfId="42"/>
    <cellStyle name="60% - Accent1" xfId="43" builtinId="32" customBuiltin="1"/>
    <cellStyle name="60% - Accent2" xfId="44" builtinId="36" customBuiltin="1"/>
    <cellStyle name="60% - Accent3" xfId="45" builtinId="40" customBuiltin="1"/>
    <cellStyle name="60% - Accent4" xfId="46" builtinId="44" customBuiltin="1"/>
    <cellStyle name="60% - Accent5" xfId="47" builtinId="48" customBuiltin="1"/>
    <cellStyle name="60% - Accent6" xfId="48" builtinId="52" customBuiltin="1"/>
    <cellStyle name="60% - 강조색1" xfId="49"/>
    <cellStyle name="60% - 강조색2" xfId="50"/>
    <cellStyle name="60% - 강조색3" xfId="51"/>
    <cellStyle name="60% - 강조색4" xfId="52"/>
    <cellStyle name="60% - 강조색5" xfId="53"/>
    <cellStyle name="60% - 강조색6" xfId="54"/>
    <cellStyle name="Accent1" xfId="55" builtinId="29" customBuiltin="1"/>
    <cellStyle name="Accent2" xfId="56" builtinId="33" customBuiltin="1"/>
    <cellStyle name="Accent3" xfId="57" builtinId="37" customBuiltin="1"/>
    <cellStyle name="Accent4" xfId="58" builtinId="41" customBuiltin="1"/>
    <cellStyle name="Accent5" xfId="59" builtinId="45" customBuiltin="1"/>
    <cellStyle name="Accent6" xfId="60" builtinId="49" customBuiltin="1"/>
    <cellStyle name="Avertissement" xfId="61"/>
    <cellStyle name="Bad" xfId="62" builtinId="27" customBuiltin="1"/>
    <cellStyle name="Calcul" xfId="63"/>
    <cellStyle name="Calculation" xfId="64" builtinId="22" customBuiltin="1"/>
    <cellStyle name="Cellule liée" xfId="65"/>
    <cellStyle name="Check Cell" xfId="66" builtinId="23" customBuiltin="1"/>
    <cellStyle name="Commentaire" xfId="67"/>
    <cellStyle name="Entrée" xfId="68"/>
    <cellStyle name="Euro" xfId="69"/>
    <cellStyle name="Explanatory Text" xfId="70" builtinId="53" customBuiltin="1"/>
    <cellStyle name="Good" xfId="71" builtinId="26" customBuiltin="1"/>
    <cellStyle name="Heading 1" xfId="72" builtinId="16" customBuiltin="1"/>
    <cellStyle name="Heading 2" xfId="73" builtinId="17" customBuiltin="1"/>
    <cellStyle name="Heading 3" xfId="74" builtinId="18" customBuiltin="1"/>
    <cellStyle name="Heading 4" xfId="75" builtinId="19" customBuiltin="1"/>
    <cellStyle name="Hyperlink" xfId="76" builtinId="8"/>
    <cellStyle name="Input" xfId="77" builtinId="20" customBuiltin="1"/>
    <cellStyle name="Insatisfaisant" xfId="78"/>
    <cellStyle name="Linked Cell" xfId="79" builtinId="24" customBuiltin="1"/>
    <cellStyle name="Neutral" xfId="80" builtinId="28" customBuiltin="1"/>
    <cellStyle name="Neutre" xfId="81"/>
    <cellStyle name="Normal" xfId="0" builtinId="0"/>
    <cellStyle name="Normal 2" xfId="82"/>
    <cellStyle name="Note" xfId="83" builtinId="10" customBuiltin="1"/>
    <cellStyle name="Output" xfId="84" builtinId="21" customBuiltin="1"/>
    <cellStyle name="Satisfaisant" xfId="85"/>
    <cellStyle name="Sortie" xfId="86"/>
    <cellStyle name="Texte explicatif" xfId="87"/>
    <cellStyle name="Title" xfId="88" builtinId="15" customBuiltin="1"/>
    <cellStyle name="Titre" xfId="89"/>
    <cellStyle name="Titre 1" xfId="90"/>
    <cellStyle name="Titre 2" xfId="91"/>
    <cellStyle name="Titre 3" xfId="92"/>
    <cellStyle name="Titre 4" xfId="93"/>
    <cellStyle name="Total" xfId="94" builtinId="25" customBuiltin="1"/>
    <cellStyle name="Vérification" xfId="95"/>
    <cellStyle name="Warning Text" xfId="96" builtinId="11" customBuiltin="1"/>
    <cellStyle name="강조색1" xfId="97"/>
    <cellStyle name="강조색2" xfId="98"/>
    <cellStyle name="강조색3" xfId="99"/>
    <cellStyle name="강조색4" xfId="100"/>
    <cellStyle name="강조색5" xfId="101"/>
    <cellStyle name="강조색6" xfId="102"/>
    <cellStyle name="경고문" xfId="103"/>
    <cellStyle name="계산" xfId="104"/>
    <cellStyle name="나쁨" xfId="105"/>
    <cellStyle name="메모" xfId="106"/>
    <cellStyle name="보통" xfId="107"/>
    <cellStyle name="설명 텍스트" xfId="108"/>
    <cellStyle name="셀 확인" xfId="109"/>
    <cellStyle name="연결된 셀" xfId="110"/>
    <cellStyle name="요약" xfId="111"/>
    <cellStyle name="입력" xfId="112"/>
    <cellStyle name="제목" xfId="113"/>
    <cellStyle name="제목 1" xfId="114"/>
    <cellStyle name="제목 2" xfId="115"/>
    <cellStyle name="제목 3" xfId="116"/>
    <cellStyle name="제목 4" xfId="117"/>
    <cellStyle name="좋음" xfId="118"/>
    <cellStyle name="출력" xfId="119"/>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30256</xdr:colOff>
      <xdr:row>24</xdr:row>
      <xdr:rowOff>99733</xdr:rowOff>
    </xdr:from>
    <xdr:to>
      <xdr:col>20</xdr:col>
      <xdr:colOff>130668</xdr:colOff>
      <xdr:row>49</xdr:row>
      <xdr:rowOff>132790</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a:stretch>
          <a:fillRect/>
        </a:stretch>
      </xdr:blipFill>
      <xdr:spPr>
        <a:xfrm>
          <a:off x="10126756" y="4805083"/>
          <a:ext cx="5386787" cy="4081183"/>
        </a:xfrm>
        <a:prstGeom prst="rect">
          <a:avLst/>
        </a:prstGeom>
      </xdr:spPr>
    </xdr:pic>
    <xdr:clientData/>
  </xdr:twoCellAnchor>
  <xdr:twoCellAnchor editAs="oneCell">
    <xdr:from>
      <xdr:col>10</xdr:col>
      <xdr:colOff>11824</xdr:colOff>
      <xdr:row>4</xdr:row>
      <xdr:rowOff>47625</xdr:rowOff>
    </xdr:from>
    <xdr:to>
      <xdr:col>20</xdr:col>
      <xdr:colOff>135649</xdr:colOff>
      <xdr:row>24</xdr:row>
      <xdr:rowOff>103398</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2"/>
        <a:stretch>
          <a:fillRect/>
        </a:stretch>
      </xdr:blipFill>
      <xdr:spPr>
        <a:xfrm>
          <a:off x="10108324" y="866775"/>
          <a:ext cx="5410200" cy="39419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76200</xdr:rowOff>
    </xdr:from>
    <xdr:to>
      <xdr:col>12</xdr:col>
      <xdr:colOff>27449</xdr:colOff>
      <xdr:row>39</xdr:row>
      <xdr:rowOff>151621</xdr:rowOff>
    </xdr:to>
    <xdr:pic>
      <xdr:nvPicPr>
        <xdr:cNvPr id="2" name="Bilde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a:stretch>
          <a:fillRect/>
        </a:stretch>
      </xdr:blipFill>
      <xdr:spPr>
        <a:xfrm>
          <a:off x="161925" y="238125"/>
          <a:ext cx="9009524" cy="6228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pl\AppData\Local\Microsoft\Windows\INetCache\Content.Outlook\P2EJ6WFV\Purging%20with%20Ballast%20log%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ging Routine Form"/>
      <sheetName val="Ballast Log form"/>
      <sheetName val="Rules"/>
      <sheetName val="Example purging report"/>
      <sheetName val="Unit Converter"/>
      <sheetName val="Logic"/>
    </sheetNames>
    <sheetDataSet>
      <sheetData sheetId="0">
        <row r="2">
          <cell r="C2">
            <v>0</v>
          </cell>
          <cell r="L2">
            <v>0</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rvice@framo.no" TargetMode="External"/><Relationship Id="rId1" Type="http://schemas.openxmlformats.org/officeDocument/2006/relationships/hyperlink" Target="mailto:autopurging@framo.no"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C000"/>
    <pageSetUpPr fitToPage="1"/>
  </sheetPr>
  <dimension ref="A1:CG133"/>
  <sheetViews>
    <sheetView tabSelected="1" zoomScaleNormal="100" workbookViewId="0">
      <selection activeCell="M20" sqref="M20"/>
    </sheetView>
  </sheetViews>
  <sheetFormatPr defaultColWidth="11.42578125" defaultRowHeight="12.75"/>
  <cols>
    <col min="1" max="1" width="6.42578125" customWidth="1"/>
    <col min="2" max="2" width="20.5703125" customWidth="1"/>
    <col min="3" max="3" width="10.140625" customWidth="1"/>
    <col min="4" max="4" width="6.28515625" customWidth="1"/>
    <col min="5" max="5" width="2.85546875" customWidth="1"/>
    <col min="6" max="6" width="6.5703125" customWidth="1"/>
    <col min="7" max="7" width="10.28515625" customWidth="1"/>
    <col min="8" max="8" width="6.28515625" customWidth="1"/>
    <col min="9" max="9" width="2.85546875" customWidth="1"/>
    <col min="10" max="10" width="6.5703125" customWidth="1"/>
    <col min="11" max="11" width="10" customWidth="1"/>
    <col min="12" max="12" width="9" customWidth="1"/>
    <col min="13" max="13" width="8.28515625" customWidth="1"/>
    <col min="14" max="14" width="2.85546875" customWidth="1"/>
    <col min="15" max="15" width="6.5703125" customWidth="1"/>
    <col min="16" max="16" width="9.7109375" customWidth="1"/>
    <col min="17" max="17" width="6.28515625" customWidth="1"/>
    <col min="18" max="18" width="2.85546875" customWidth="1"/>
    <col min="19" max="19" width="7.42578125" customWidth="1"/>
    <col min="20" max="20" width="10.140625" customWidth="1"/>
    <col min="21" max="21" width="6.28515625" customWidth="1"/>
    <col min="22" max="22" width="2.85546875" customWidth="1"/>
    <col min="23" max="23" width="6.5703125" customWidth="1"/>
    <col min="24" max="24" width="33.42578125" customWidth="1"/>
    <col min="26" max="26" width="80" style="79" bestFit="1" customWidth="1"/>
    <col min="27" max="27" width="4.85546875" style="80" customWidth="1"/>
    <col min="28" max="28" width="12.28515625" hidden="1" customWidth="1"/>
    <col min="29" max="29" width="9.28515625" style="79" hidden="1" customWidth="1"/>
    <col min="30" max="30" width="11.42578125" hidden="1" customWidth="1"/>
    <col min="31" max="31" width="6.5703125" style="79" hidden="1" customWidth="1"/>
    <col min="32" max="32" width="11.42578125" hidden="1" customWidth="1"/>
    <col min="33" max="33" width="6.7109375" style="79" hidden="1" customWidth="1"/>
    <col min="34" max="34" width="8.140625" style="193" hidden="1" customWidth="1"/>
    <col min="35" max="35" width="6.7109375" style="79" hidden="1" customWidth="1"/>
    <col min="36" max="42" width="11.42578125" style="79" hidden="1" customWidth="1"/>
    <col min="43" max="43" width="7.85546875" style="79" hidden="1" customWidth="1"/>
    <col min="44" max="49" width="7.85546875" style="197" hidden="1" customWidth="1"/>
    <col min="50" max="50" width="7.85546875" style="193" hidden="1" customWidth="1"/>
    <col min="51" max="54" width="7.85546875" style="197" hidden="1" customWidth="1"/>
    <col min="55" max="55" width="7.85546875" style="193" hidden="1" customWidth="1"/>
    <col min="56" max="59" width="7.85546875" style="197" hidden="1" customWidth="1"/>
    <col min="60" max="60" width="7.85546875" style="193" hidden="1" customWidth="1"/>
    <col min="61" max="64" width="7.85546875" style="197" hidden="1" customWidth="1"/>
    <col min="65" max="65" width="7.85546875" style="193" hidden="1" customWidth="1"/>
    <col min="66" max="69" width="7.85546875" style="197" hidden="1" customWidth="1"/>
    <col min="70" max="70" width="7.85546875" style="193" hidden="1" customWidth="1"/>
    <col min="71" max="74" width="7.85546875" style="197" hidden="1" customWidth="1"/>
    <col min="75" max="75" width="7.85546875" style="193" hidden="1" customWidth="1"/>
    <col min="76" max="79" width="7.85546875" style="197" hidden="1" customWidth="1"/>
    <col min="80" max="80" width="11.42578125" style="79" hidden="1" customWidth="1"/>
    <col min="81" max="81" width="32.28515625" style="79" hidden="1" customWidth="1"/>
    <col min="82" max="82" width="19.42578125" hidden="1" customWidth="1"/>
    <col min="83" max="83" width="6" style="80" hidden="1" customWidth="1"/>
    <col min="84" max="84" width="89.85546875" hidden="1" customWidth="1"/>
    <col min="85" max="85" width="11.42578125" hidden="1" customWidth="1"/>
    <col min="87" max="87" width="11.7109375" bestFit="1" customWidth="1"/>
  </cols>
  <sheetData>
    <row r="1" spans="1:84" ht="61.5" customHeight="1">
      <c r="A1" s="237"/>
      <c r="B1" s="237"/>
      <c r="C1" s="237" t="s">
        <v>2</v>
      </c>
      <c r="D1" s="237"/>
      <c r="E1" s="237"/>
      <c r="F1" s="237"/>
      <c r="G1" s="237"/>
      <c r="H1" s="237"/>
      <c r="I1" s="237"/>
      <c r="J1" s="237"/>
      <c r="K1" s="237"/>
      <c r="L1" s="237"/>
      <c r="M1" s="237"/>
      <c r="N1" s="237"/>
      <c r="O1" s="237"/>
      <c r="P1" s="237"/>
      <c r="Q1" s="237"/>
      <c r="R1" s="237"/>
      <c r="S1" s="237"/>
      <c r="T1" s="237"/>
      <c r="U1" s="237"/>
      <c r="V1" s="237"/>
      <c r="W1" s="237"/>
      <c r="X1" s="132"/>
    </row>
    <row r="2" spans="1:84" ht="19.5" customHeight="1">
      <c r="A2" s="229" t="s">
        <v>27</v>
      </c>
      <c r="B2" s="229"/>
      <c r="C2" s="230"/>
      <c r="D2" s="231"/>
      <c r="E2" s="231"/>
      <c r="F2" s="231"/>
      <c r="G2" s="231"/>
      <c r="H2" s="232"/>
      <c r="I2" s="61"/>
      <c r="J2" s="229" t="s">
        <v>32</v>
      </c>
      <c r="K2" s="236"/>
      <c r="L2" s="233"/>
      <c r="M2" s="234"/>
      <c r="N2" s="234"/>
      <c r="O2" s="235"/>
      <c r="P2" s="61"/>
      <c r="Q2" s="229" t="s">
        <v>26</v>
      </c>
      <c r="R2" s="229"/>
      <c r="S2" s="229"/>
      <c r="T2" s="226"/>
      <c r="U2" s="227"/>
      <c r="V2" s="227"/>
      <c r="W2" s="228"/>
      <c r="X2" s="133"/>
    </row>
    <row r="3" spans="1:84" ht="19.5" customHeight="1">
      <c r="A3" s="62"/>
      <c r="B3" s="63"/>
      <c r="C3" s="41"/>
      <c r="D3" s="41"/>
      <c r="E3" s="41"/>
      <c r="F3" s="41"/>
      <c r="G3" s="41"/>
      <c r="H3" s="41"/>
      <c r="I3" s="41"/>
      <c r="J3" s="41"/>
      <c r="K3" s="41"/>
      <c r="L3" s="41"/>
      <c r="M3" s="41"/>
      <c r="N3" s="41"/>
      <c r="O3" s="41"/>
      <c r="P3" s="41"/>
      <c r="Q3" s="41"/>
      <c r="R3" s="42"/>
      <c r="S3" s="64"/>
      <c r="T3" s="122"/>
      <c r="U3" s="122"/>
      <c r="V3" s="123" t="s">
        <v>194</v>
      </c>
      <c r="W3" s="122" t="str">
        <f>'Ballast Log form'!AB2</f>
        <v>NO</v>
      </c>
      <c r="X3" s="104" t="s">
        <v>197</v>
      </c>
    </row>
    <row r="4" spans="1:84" ht="19.5" customHeight="1" thickBot="1">
      <c r="A4" s="75" t="s">
        <v>3</v>
      </c>
      <c r="B4" s="256" t="s">
        <v>321</v>
      </c>
      <c r="C4" s="256"/>
      <c r="D4" s="256"/>
      <c r="E4" s="256"/>
      <c r="F4" s="256"/>
      <c r="G4" s="256"/>
      <c r="H4" s="256"/>
      <c r="I4" s="256"/>
      <c r="J4" s="256"/>
      <c r="K4" s="252" t="s">
        <v>102</v>
      </c>
      <c r="L4" s="252"/>
      <c r="M4" s="252"/>
      <c r="N4" s="252"/>
      <c r="O4" s="252"/>
      <c r="P4" s="253"/>
      <c r="Q4" s="254"/>
      <c r="R4" s="254"/>
      <c r="S4" s="254"/>
      <c r="T4" s="254"/>
      <c r="U4" s="254"/>
      <c r="V4" s="254"/>
      <c r="W4" s="255"/>
      <c r="X4" s="131">
        <v>43171</v>
      </c>
    </row>
    <row r="5" spans="1:84" ht="13.5" customHeight="1">
      <c r="A5" s="240" t="s">
        <v>210</v>
      </c>
      <c r="B5" s="241"/>
      <c r="C5" s="43"/>
      <c r="D5" s="44"/>
      <c r="E5" s="44"/>
      <c r="F5" s="44"/>
      <c r="G5" s="44"/>
      <c r="H5" s="44"/>
      <c r="I5" s="44"/>
      <c r="J5" s="44"/>
      <c r="K5" s="44"/>
      <c r="L5" s="44"/>
      <c r="M5" s="44"/>
      <c r="N5" s="44"/>
      <c r="O5" s="44"/>
      <c r="P5" s="44"/>
      <c r="Q5" s="44"/>
      <c r="R5" s="44"/>
      <c r="S5" s="44"/>
      <c r="T5" s="44"/>
      <c r="U5" s="44"/>
      <c r="V5" s="44"/>
      <c r="W5" s="45"/>
      <c r="X5" s="53" t="s">
        <v>319</v>
      </c>
    </row>
    <row r="6" spans="1:84" ht="13.5" customHeight="1">
      <c r="A6" s="242" t="s">
        <v>138</v>
      </c>
      <c r="B6" s="243"/>
      <c r="C6" s="46"/>
      <c r="D6" s="2"/>
      <c r="E6" s="2"/>
      <c r="F6" s="2"/>
      <c r="G6" s="2"/>
      <c r="H6" s="2"/>
      <c r="I6" s="2"/>
      <c r="J6" s="244" t="s">
        <v>4</v>
      </c>
      <c r="K6" s="244"/>
      <c r="L6" s="244"/>
      <c r="M6" s="244"/>
      <c r="N6" s="244"/>
      <c r="O6" s="244"/>
      <c r="P6" s="244"/>
      <c r="Q6" s="2"/>
      <c r="R6" s="2"/>
      <c r="S6" s="2"/>
      <c r="T6" s="2"/>
      <c r="U6" s="2"/>
      <c r="V6" s="2"/>
      <c r="W6" s="47"/>
      <c r="X6" s="76" t="s">
        <v>208</v>
      </c>
    </row>
    <row r="7" spans="1:84" ht="13.5" customHeight="1">
      <c r="A7" s="242" t="s">
        <v>179</v>
      </c>
      <c r="B7" s="243"/>
      <c r="C7" s="48"/>
      <c r="D7" s="1"/>
      <c r="E7" s="1"/>
      <c r="F7" s="1"/>
      <c r="G7" s="1"/>
      <c r="H7" s="1"/>
      <c r="I7" s="1"/>
      <c r="J7" s="244"/>
      <c r="K7" s="244"/>
      <c r="L7" s="244"/>
      <c r="M7" s="244"/>
      <c r="N7" s="244"/>
      <c r="O7" s="244"/>
      <c r="P7" s="244"/>
      <c r="Q7" s="1"/>
      <c r="R7" s="1"/>
      <c r="S7" s="1"/>
      <c r="T7" s="1"/>
      <c r="U7" s="1"/>
      <c r="V7" s="1"/>
      <c r="W7" s="49"/>
      <c r="X7" s="54" t="s">
        <v>196</v>
      </c>
    </row>
    <row r="8" spans="1:84" ht="13.5" customHeight="1" thickBot="1">
      <c r="A8" s="242" t="s">
        <v>99</v>
      </c>
      <c r="B8" s="243"/>
      <c r="C8" s="50"/>
      <c r="D8" s="51"/>
      <c r="E8" s="51"/>
      <c r="F8" s="51"/>
      <c r="G8" s="51"/>
      <c r="H8" s="51"/>
      <c r="I8" s="51"/>
      <c r="J8" s="51"/>
      <c r="K8" s="51"/>
      <c r="L8" s="51"/>
      <c r="M8" s="51"/>
      <c r="N8" s="51"/>
      <c r="O8" s="51"/>
      <c r="P8" s="51"/>
      <c r="Q8" s="51"/>
      <c r="R8" s="51"/>
      <c r="S8" s="51"/>
      <c r="T8" s="51"/>
      <c r="U8" s="51"/>
      <c r="V8" s="51"/>
      <c r="W8" s="52"/>
      <c r="X8" s="77" t="s">
        <v>132</v>
      </c>
    </row>
    <row r="9" spans="1:84" ht="15.75" customHeight="1">
      <c r="A9" s="242" t="s">
        <v>137</v>
      </c>
      <c r="B9" s="243"/>
      <c r="C9" s="245" t="s">
        <v>97</v>
      </c>
      <c r="D9" s="246"/>
      <c r="E9" s="246"/>
      <c r="F9" s="248"/>
      <c r="G9" s="250" t="s">
        <v>98</v>
      </c>
      <c r="H9" s="246"/>
      <c r="I9" s="246"/>
      <c r="J9" s="247"/>
      <c r="K9" s="245" t="s">
        <v>8</v>
      </c>
      <c r="L9" s="246"/>
      <c r="M9" s="246"/>
      <c r="N9" s="246"/>
      <c r="O9" s="247"/>
      <c r="P9" s="248" t="s">
        <v>9</v>
      </c>
      <c r="Q9" s="249"/>
      <c r="R9" s="250"/>
      <c r="S9" s="251"/>
      <c r="T9" s="304" t="s">
        <v>10</v>
      </c>
      <c r="U9" s="249"/>
      <c r="V9" s="250"/>
      <c r="W9" s="251"/>
      <c r="X9" s="190" t="s">
        <v>131</v>
      </c>
    </row>
    <row r="10" spans="1:84" ht="13.5" customHeight="1">
      <c r="A10" s="238" t="s">
        <v>209</v>
      </c>
      <c r="B10" s="239"/>
      <c r="C10" s="260"/>
      <c r="D10" s="261"/>
      <c r="E10" s="261"/>
      <c r="F10" s="262"/>
      <c r="G10" s="263"/>
      <c r="H10" s="261"/>
      <c r="I10" s="261"/>
      <c r="J10" s="264"/>
      <c r="K10" s="257"/>
      <c r="L10" s="258"/>
      <c r="M10" s="258"/>
      <c r="N10" s="258"/>
      <c r="O10" s="259"/>
      <c r="P10" s="261"/>
      <c r="Q10" s="261"/>
      <c r="R10" s="261"/>
      <c r="S10" s="264"/>
      <c r="T10" s="257"/>
      <c r="U10" s="258"/>
      <c r="V10" s="258"/>
      <c r="W10" s="259"/>
      <c r="X10" s="305" t="s">
        <v>101</v>
      </c>
    </row>
    <row r="11" spans="1:84" ht="13.5" customHeight="1">
      <c r="A11" s="284" t="s">
        <v>11</v>
      </c>
      <c r="B11" s="285"/>
      <c r="C11" s="257" t="s">
        <v>12</v>
      </c>
      <c r="D11" s="258"/>
      <c r="E11" s="258"/>
      <c r="F11" s="286"/>
      <c r="G11" s="287" t="s">
        <v>100</v>
      </c>
      <c r="H11" s="258"/>
      <c r="I11" s="258"/>
      <c r="J11" s="259"/>
      <c r="K11" s="257" t="s">
        <v>13</v>
      </c>
      <c r="L11" s="258"/>
      <c r="M11" s="258"/>
      <c r="N11" s="258"/>
      <c r="O11" s="259"/>
      <c r="P11" s="258" t="s">
        <v>12</v>
      </c>
      <c r="Q11" s="258"/>
      <c r="R11" s="258"/>
      <c r="S11" s="259"/>
      <c r="T11" s="257" t="s">
        <v>12</v>
      </c>
      <c r="U11" s="258"/>
      <c r="V11" s="258"/>
      <c r="W11" s="259"/>
      <c r="X11" s="306"/>
    </row>
    <row r="12" spans="1:84" ht="13.5" customHeight="1" thickBot="1">
      <c r="A12" s="294" t="s">
        <v>180</v>
      </c>
      <c r="B12" s="295"/>
      <c r="C12" s="257" t="s">
        <v>15</v>
      </c>
      <c r="D12" s="258"/>
      <c r="E12" s="258"/>
      <c r="F12" s="286"/>
      <c r="G12" s="287" t="s">
        <v>16</v>
      </c>
      <c r="H12" s="258"/>
      <c r="I12" s="258"/>
      <c r="J12" s="259"/>
      <c r="K12" s="257" t="s">
        <v>17</v>
      </c>
      <c r="L12" s="258"/>
      <c r="M12" s="258"/>
      <c r="N12" s="258"/>
      <c r="O12" s="259"/>
      <c r="P12" s="258" t="s">
        <v>18</v>
      </c>
      <c r="Q12" s="258"/>
      <c r="R12" s="258"/>
      <c r="S12" s="259"/>
      <c r="T12" s="257" t="s">
        <v>19</v>
      </c>
      <c r="U12" s="258"/>
      <c r="V12" s="258"/>
      <c r="W12" s="259"/>
      <c r="X12" s="306"/>
    </row>
    <row r="13" spans="1:84" ht="13.5" customHeight="1" thickBot="1">
      <c r="A13" s="271" t="s">
        <v>139</v>
      </c>
      <c r="B13" s="272"/>
      <c r="C13" s="273"/>
      <c r="D13" s="274"/>
      <c r="E13" s="274"/>
      <c r="F13" s="275"/>
      <c r="G13" s="276"/>
      <c r="H13" s="277"/>
      <c r="I13" s="277"/>
      <c r="J13" s="278"/>
      <c r="K13" s="257" t="s">
        <v>21</v>
      </c>
      <c r="L13" s="258"/>
      <c r="M13" s="258"/>
      <c r="N13" s="258"/>
      <c r="O13" s="259"/>
      <c r="P13" s="274"/>
      <c r="Q13" s="274"/>
      <c r="R13" s="274"/>
      <c r="S13" s="279"/>
      <c r="T13" s="257"/>
      <c r="U13" s="258"/>
      <c r="V13" s="258"/>
      <c r="W13" s="259"/>
      <c r="X13" s="307"/>
      <c r="AJ13" s="298" t="s">
        <v>159</v>
      </c>
      <c r="AK13" s="299"/>
      <c r="AL13" s="299"/>
      <c r="AM13" s="299"/>
      <c r="AN13" s="299"/>
      <c r="AO13" s="299"/>
      <c r="AP13" s="299"/>
      <c r="AQ13" s="300"/>
      <c r="AR13" s="206"/>
      <c r="AS13" s="206"/>
      <c r="AT13" s="206"/>
      <c r="AU13" s="206"/>
      <c r="AV13" s="206"/>
      <c r="AW13" s="206"/>
      <c r="AX13" s="206"/>
      <c r="AY13" s="206"/>
      <c r="AZ13" s="206"/>
      <c r="BA13" s="206"/>
      <c r="BB13" s="206"/>
      <c r="BC13" s="206"/>
      <c r="BD13" s="206"/>
      <c r="BE13" s="206"/>
      <c r="BF13" s="206"/>
      <c r="BG13" s="206"/>
      <c r="BH13" s="206"/>
      <c r="BI13" s="206"/>
      <c r="BJ13" s="206"/>
      <c r="BK13" s="206"/>
      <c r="BL13" s="206"/>
      <c r="BM13" s="206"/>
      <c r="BN13" s="206"/>
      <c r="BO13" s="206"/>
      <c r="BP13" s="206"/>
      <c r="BQ13" s="206"/>
      <c r="BR13" s="206"/>
      <c r="BS13" s="206"/>
      <c r="BT13" s="206"/>
      <c r="BU13" s="206"/>
      <c r="BV13" s="206"/>
      <c r="BW13" s="206"/>
      <c r="BX13" s="206"/>
      <c r="BY13" s="206"/>
      <c r="BZ13" s="206"/>
      <c r="CA13" s="206"/>
    </row>
    <row r="14" spans="1:84" ht="15" customHeight="1" thickBot="1">
      <c r="A14" s="260" t="s">
        <v>25</v>
      </c>
      <c r="B14" s="291" t="s">
        <v>103</v>
      </c>
      <c r="C14" s="280" t="s">
        <v>0</v>
      </c>
      <c r="D14" s="269" t="s">
        <v>88</v>
      </c>
      <c r="E14" s="267" t="s">
        <v>87</v>
      </c>
      <c r="F14" s="269" t="s">
        <v>22</v>
      </c>
      <c r="G14" s="293" t="s">
        <v>0</v>
      </c>
      <c r="H14" s="269" t="s">
        <v>88</v>
      </c>
      <c r="I14" s="267" t="s">
        <v>87</v>
      </c>
      <c r="J14" s="265" t="s">
        <v>22</v>
      </c>
      <c r="K14" s="280" t="s">
        <v>79</v>
      </c>
      <c r="L14" s="282" t="s">
        <v>80</v>
      </c>
      <c r="M14" s="269" t="s">
        <v>81</v>
      </c>
      <c r="N14" s="267" t="s">
        <v>87</v>
      </c>
      <c r="O14" s="265" t="s">
        <v>22</v>
      </c>
      <c r="P14" s="288" t="s">
        <v>0</v>
      </c>
      <c r="Q14" s="269" t="s">
        <v>88</v>
      </c>
      <c r="R14" s="267" t="s">
        <v>87</v>
      </c>
      <c r="S14" s="265" t="s">
        <v>22</v>
      </c>
      <c r="T14" s="280" t="s">
        <v>0</v>
      </c>
      <c r="U14" s="269" t="s">
        <v>88</v>
      </c>
      <c r="V14" s="267" t="s">
        <v>87</v>
      </c>
      <c r="W14" s="265" t="s">
        <v>22</v>
      </c>
      <c r="X14" s="60" t="s">
        <v>23</v>
      </c>
      <c r="Y14" s="301" t="s">
        <v>148</v>
      </c>
      <c r="Z14" s="86" t="s">
        <v>146</v>
      </c>
      <c r="AA14" s="97"/>
      <c r="AB14" s="99" t="s">
        <v>177</v>
      </c>
      <c r="AC14" s="99" t="s">
        <v>177</v>
      </c>
      <c r="AD14" s="296" t="s">
        <v>97</v>
      </c>
      <c r="AE14" s="303"/>
      <c r="AF14" s="296" t="s">
        <v>10</v>
      </c>
      <c r="AG14" s="297"/>
      <c r="AH14" s="207"/>
      <c r="AJ14" s="92">
        <v>1</v>
      </c>
      <c r="AK14" s="92">
        <v>2</v>
      </c>
      <c r="AL14" s="92">
        <v>3</v>
      </c>
      <c r="AM14" s="92">
        <v>4</v>
      </c>
      <c r="AN14" s="92">
        <v>5</v>
      </c>
      <c r="AO14" s="92">
        <v>6</v>
      </c>
      <c r="AP14" s="92">
        <v>7</v>
      </c>
      <c r="AQ14" s="92">
        <v>8</v>
      </c>
      <c r="AR14" s="195">
        <v>9</v>
      </c>
      <c r="AS14" s="195">
        <v>10</v>
      </c>
      <c r="AT14" s="195">
        <v>11</v>
      </c>
      <c r="AU14" s="195">
        <v>12</v>
      </c>
      <c r="AV14" s="195">
        <v>13</v>
      </c>
      <c r="AW14" s="195">
        <v>14</v>
      </c>
      <c r="AX14" s="195">
        <v>15</v>
      </c>
      <c r="AY14" s="195">
        <v>16</v>
      </c>
      <c r="AZ14" s="195">
        <v>17</v>
      </c>
      <c r="BA14" s="195">
        <v>18</v>
      </c>
      <c r="BB14" s="195">
        <v>19</v>
      </c>
      <c r="BC14" s="195">
        <v>20</v>
      </c>
      <c r="BD14" s="195">
        <v>21</v>
      </c>
      <c r="BE14" s="195">
        <v>22</v>
      </c>
      <c r="BF14" s="195">
        <v>23</v>
      </c>
      <c r="BG14" s="195">
        <v>24</v>
      </c>
      <c r="BH14" s="195">
        <v>25</v>
      </c>
      <c r="BI14" s="195">
        <v>26</v>
      </c>
      <c r="BJ14" s="195">
        <v>27</v>
      </c>
      <c r="BK14" s="195">
        <v>28</v>
      </c>
      <c r="BL14" s="195">
        <v>29</v>
      </c>
      <c r="BM14" s="195">
        <v>30</v>
      </c>
      <c r="BN14" s="195">
        <v>31</v>
      </c>
      <c r="BO14" s="195">
        <v>32</v>
      </c>
      <c r="BP14" s="195">
        <v>33</v>
      </c>
      <c r="BQ14" s="195">
        <v>34</v>
      </c>
      <c r="BR14" s="195">
        <v>35</v>
      </c>
      <c r="BS14" s="195">
        <v>36</v>
      </c>
      <c r="BT14" s="195">
        <v>37</v>
      </c>
      <c r="BU14" s="195">
        <v>38</v>
      </c>
      <c r="BV14" s="195">
        <v>39</v>
      </c>
      <c r="BW14" s="195">
        <v>40</v>
      </c>
      <c r="BX14" s="195">
        <v>41</v>
      </c>
      <c r="BY14" s="195">
        <v>42</v>
      </c>
      <c r="BZ14" s="195">
        <v>43</v>
      </c>
      <c r="CA14" s="92">
        <v>44</v>
      </c>
      <c r="CB14" s="3"/>
    </row>
    <row r="15" spans="1:84" ht="28.5" customHeight="1" thickBot="1">
      <c r="A15" s="290"/>
      <c r="B15" s="292"/>
      <c r="C15" s="281"/>
      <c r="D15" s="270"/>
      <c r="E15" s="268"/>
      <c r="F15" s="270"/>
      <c r="G15" s="270"/>
      <c r="H15" s="270"/>
      <c r="I15" s="268"/>
      <c r="J15" s="266"/>
      <c r="K15" s="281"/>
      <c r="L15" s="283"/>
      <c r="M15" s="270"/>
      <c r="N15" s="268"/>
      <c r="O15" s="266"/>
      <c r="P15" s="289"/>
      <c r="Q15" s="270"/>
      <c r="R15" s="268"/>
      <c r="S15" s="266"/>
      <c r="T15" s="281"/>
      <c r="U15" s="270"/>
      <c r="V15" s="268"/>
      <c r="W15" s="266"/>
      <c r="X15" s="55" t="s">
        <v>24</v>
      </c>
      <c r="Y15" s="302"/>
      <c r="Z15" s="87" t="s">
        <v>147</v>
      </c>
      <c r="AA15" s="97"/>
      <c r="AB15" s="84" t="s">
        <v>145</v>
      </c>
      <c r="AC15" s="84" t="s">
        <v>149</v>
      </c>
      <c r="AD15" s="85" t="s">
        <v>140</v>
      </c>
      <c r="AE15" s="85" t="s">
        <v>142</v>
      </c>
      <c r="AF15" s="85" t="s">
        <v>141</v>
      </c>
      <c r="AG15" s="85" t="s">
        <v>143</v>
      </c>
      <c r="AH15" s="209" t="s">
        <v>211</v>
      </c>
      <c r="AI15" s="85"/>
      <c r="AJ15" s="93" t="s">
        <v>144</v>
      </c>
      <c r="AK15" s="93" t="s">
        <v>162</v>
      </c>
      <c r="AL15" s="93" t="s">
        <v>163</v>
      </c>
      <c r="AM15" s="93" t="s">
        <v>164</v>
      </c>
      <c r="AN15" s="93" t="s">
        <v>165</v>
      </c>
      <c r="AO15" s="93" t="s">
        <v>166</v>
      </c>
      <c r="AP15" s="93" t="s">
        <v>167</v>
      </c>
      <c r="AQ15" s="93" t="s">
        <v>161</v>
      </c>
      <c r="AR15" s="218" t="s">
        <v>212</v>
      </c>
      <c r="AS15" s="218" t="s">
        <v>213</v>
      </c>
      <c r="AT15" s="218" t="s">
        <v>214</v>
      </c>
      <c r="AU15" s="218" t="s">
        <v>215</v>
      </c>
      <c r="AV15" s="218" t="s">
        <v>216</v>
      </c>
      <c r="AW15" s="218" t="s">
        <v>217</v>
      </c>
      <c r="AX15" s="210" t="s">
        <v>219</v>
      </c>
      <c r="AY15" s="211" t="s">
        <v>218</v>
      </c>
      <c r="AZ15" s="211" t="s">
        <v>220</v>
      </c>
      <c r="BA15" s="211" t="s">
        <v>221</v>
      </c>
      <c r="BB15" s="211" t="s">
        <v>222</v>
      </c>
      <c r="BC15" s="211" t="s">
        <v>247</v>
      </c>
      <c r="BD15" s="211" t="s">
        <v>223</v>
      </c>
      <c r="BE15" s="211" t="s">
        <v>224</v>
      </c>
      <c r="BF15" s="211" t="s">
        <v>225</v>
      </c>
      <c r="BG15" s="211" t="s">
        <v>226</v>
      </c>
      <c r="BH15" s="211" t="s">
        <v>246</v>
      </c>
      <c r="BI15" s="211" t="s">
        <v>245</v>
      </c>
      <c r="BJ15" s="211" t="s">
        <v>227</v>
      </c>
      <c r="BK15" s="211" t="s">
        <v>228</v>
      </c>
      <c r="BL15" s="211" t="s">
        <v>229</v>
      </c>
      <c r="BM15" s="211" t="s">
        <v>244</v>
      </c>
      <c r="BN15" s="211" t="s">
        <v>243</v>
      </c>
      <c r="BO15" s="211" t="s">
        <v>242</v>
      </c>
      <c r="BP15" s="211" t="s">
        <v>230</v>
      </c>
      <c r="BQ15" s="211" t="s">
        <v>231</v>
      </c>
      <c r="BR15" s="211" t="s">
        <v>241</v>
      </c>
      <c r="BS15" s="211" t="s">
        <v>240</v>
      </c>
      <c r="BT15" s="211" t="s">
        <v>239</v>
      </c>
      <c r="BU15" s="211" t="s">
        <v>238</v>
      </c>
      <c r="BV15" s="211" t="s">
        <v>232</v>
      </c>
      <c r="BW15" s="211" t="s">
        <v>237</v>
      </c>
      <c r="BX15" s="211" t="s">
        <v>236</v>
      </c>
      <c r="BY15" s="211" t="s">
        <v>235</v>
      </c>
      <c r="BZ15" s="211" t="s">
        <v>234</v>
      </c>
      <c r="CA15" s="223" t="s">
        <v>233</v>
      </c>
      <c r="CB15" s="95" t="s">
        <v>174</v>
      </c>
      <c r="CC15" s="96" t="s">
        <v>178</v>
      </c>
      <c r="CD15" s="90" t="s">
        <v>159</v>
      </c>
      <c r="CE15" s="94" t="s">
        <v>173</v>
      </c>
      <c r="CF15" s="91" t="s">
        <v>160</v>
      </c>
    </row>
    <row r="16" spans="1:84" ht="15.95" customHeight="1">
      <c r="A16" s="71"/>
      <c r="B16" s="72"/>
      <c r="C16" s="69"/>
      <c r="D16" s="57"/>
      <c r="E16" s="67"/>
      <c r="F16" s="73"/>
      <c r="G16" s="34"/>
      <c r="H16" s="31"/>
      <c r="I16" s="32"/>
      <c r="J16" s="33"/>
      <c r="K16" s="186"/>
      <c r="L16" s="188"/>
      <c r="M16" s="35"/>
      <c r="N16" s="68"/>
      <c r="O16" s="191"/>
      <c r="P16" s="34"/>
      <c r="Q16" s="31"/>
      <c r="R16" s="32"/>
      <c r="S16" s="33"/>
      <c r="T16" s="69"/>
      <c r="U16" s="57"/>
      <c r="V16" s="67"/>
      <c r="W16" s="73"/>
      <c r="X16" s="39"/>
      <c r="Y16" s="83" t="str">
        <f t="shared" ref="Y16:Y47" si="0">IF(AC16&gt;0,CB16,"")</f>
        <v/>
      </c>
      <c r="Z16" s="88" t="str">
        <f>CC16</f>
        <v/>
      </c>
      <c r="AA16" s="98"/>
      <c r="AB16" s="81">
        <f>COUNTA(A16:C16,D16,F16,T16,U16,W16)</f>
        <v>0</v>
      </c>
      <c r="AC16" s="81">
        <f>COUNTA(A16:F16,T16:W16)</f>
        <v>0</v>
      </c>
      <c r="AD16" s="81">
        <f>IF(D16&gt;0,1,0)</f>
        <v>0</v>
      </c>
      <c r="AE16" s="81">
        <f>COUNTA(E16)</f>
        <v>0</v>
      </c>
      <c r="AF16" s="81">
        <f t="shared" ref="AF16:AF47" si="1">IF(U16&gt;0,1,0)</f>
        <v>0</v>
      </c>
      <c r="AG16" s="81">
        <f t="shared" ref="AG16:AG47" si="2">COUNTA(V16)</f>
        <v>0</v>
      </c>
      <c r="AH16" s="208">
        <f ca="1">TODAY()</f>
        <v>44376</v>
      </c>
      <c r="AI16" s="81"/>
      <c r="AJ16" s="196" t="b">
        <f>AND(AB16=8,AK16=FALSE,AL16=FALSE,AM16=FALSE,AN16=FALSE,AO16=FALSE,AP16=FALSE,AQ16=FALSE,AR16=FALSE,AS16=FALSE,AT16=FALSE,AU16=FALSE,AV16=FALSE,AW16=FALSE,AX16=FALSE,AY16=FALSE,AZ16=FALSE,BA16=FALSE,BB16=FALSE,BC16=FALSE,BD16=FALSE,BE16=FALSE,BF16=FALSE,BG16=FALSE,BH16=FALSE,BI16=FALSE,BJ16=FALSE,BK16=FALSE,BL16=FALSE,BM16=FALSE,BN16=FALSE,BO16=FALSE,BP16=FALSE,BQ16=FALSE,BR16=FALSE,BS16=FALSE,BT16=FALSE,BU16=FALSE,BV16=FALSE,BW16=FALSE,BX16=FALSE,BY16=FALSE,BZ16=FALSE,CA16=FALSE)</f>
        <v>0</v>
      </c>
      <c r="AK16" s="81" t="b">
        <f t="shared" ref="AK16:AK47" si="3">AND(AB16=6,AC16=6)</f>
        <v>0</v>
      </c>
      <c r="AL16" s="81" t="b">
        <f t="shared" ref="AL16:AL47" si="4">IF(AND(AC16&gt;0,AB16&lt;8),TRUE,FALSE)</f>
        <v>0</v>
      </c>
      <c r="AM16" s="81" t="b">
        <f t="shared" ref="AM16:AM47" si="5">IF(AD16&gt;AE16,TRUE,FALSE)</f>
        <v>0</v>
      </c>
      <c r="AN16" s="81" t="b">
        <f t="shared" ref="AN16:AN47" si="6">IF(AE16&gt;AD16,TRUE,FALSE)</f>
        <v>0</v>
      </c>
      <c r="AO16" s="81" t="b">
        <f t="shared" ref="AO16:AO47" si="7">IF(AF16&gt;AG16,TRUE,FALSE)</f>
        <v>0</v>
      </c>
      <c r="AP16" s="81" t="b">
        <f t="shared" ref="AP16:AP47" si="8">IF(AG16&gt;AF16,TRUE,FALSE)</f>
        <v>0</v>
      </c>
      <c r="AQ16" s="81" t="b">
        <f>IF(COUNTA(ShipName,IMO_no,VoyageNo)&lt;3,TRUE,FALSE)</f>
        <v>1</v>
      </c>
      <c r="AR16" s="196" t="b">
        <f>IF(C16="",FALSE,IF(C16&gt;AH16,TRUE,FALSE))</f>
        <v>0</v>
      </c>
      <c r="AS16" s="196" t="b">
        <f>IF(G16="",FALSE,IF(G16&gt;AH16,TRUE,FALSE))</f>
        <v>0</v>
      </c>
      <c r="AT16" s="196" t="b">
        <f>IF(K16="",FALSE,IF(K16&gt;AH16,TRUE,FALSE))</f>
        <v>0</v>
      </c>
      <c r="AU16" s="196" t="b">
        <f>IF(L16="",FALSE,IF(L16&gt;AH16,TRUE,FALSE))</f>
        <v>0</v>
      </c>
      <c r="AV16" s="196" t="b">
        <f>IF(P16="",FALSE,IF(P16&gt;AH16,TRUE,FALSE))</f>
        <v>0</v>
      </c>
      <c r="AW16" s="196" t="b">
        <f>IF(T16="",FALSE,IF(T16&gt;AH16,TRUE,FALSE))</f>
        <v>0</v>
      </c>
      <c r="AX16" s="194" t="b">
        <f>IF(G16="",FALSE,IF(C16&gt;G16,TRUE,FALSE))</f>
        <v>0</v>
      </c>
      <c r="AY16" s="196" t="b">
        <f>IF(K16="",FALSE,IF(C16&gt;K16,TRUE,FALSE))</f>
        <v>0</v>
      </c>
      <c r="AZ16" s="196" t="b">
        <f>IF(L16="",FALSE,IF(C16&gt;L16,TRUE,FALSE))</f>
        <v>0</v>
      </c>
      <c r="BA16" s="196" t="b">
        <f>IF(P16="",FALSE,IF(C16&gt;P16,TRUE,FALSE))</f>
        <v>0</v>
      </c>
      <c r="BB16" s="196" t="b">
        <f>IF(T16="",FALSE,IF(C16&gt;T16,TRUE,FALSE))</f>
        <v>0</v>
      </c>
      <c r="BC16" s="196" t="b">
        <f>IF(C16="",FALSE,IF(G16="",FALSE,IF(G16&lt;C16,TRUE,FALSE)))</f>
        <v>0</v>
      </c>
      <c r="BD16" s="196" t="b">
        <f>IF(K16="",FALSE,IF(G16="",FALSE,IF(G16&gt;K16,TRUE,FALSE)))</f>
        <v>0</v>
      </c>
      <c r="BE16" s="196" t="b">
        <f>IF(L16="",FALSE,IF(G16="",FALSE,IF(G16&gt;L16,TRUE,FALSE)))</f>
        <v>0</v>
      </c>
      <c r="BF16" s="196" t="b">
        <f>IF(P16="",FALSE,IF(G16="",FALSE,IF(G16&gt;P16,TRUE,FALSE)))</f>
        <v>0</v>
      </c>
      <c r="BG16" s="196" t="b">
        <f>IF(T16="",FALSE,IF(G16="",FALSE,IF(G16&gt;T16,TRUE,FALSE)))</f>
        <v>0</v>
      </c>
      <c r="BH16" s="194" t="b">
        <f>IF(C16="",FALSE,IF(K16="",FALSE,IF(K16&lt;C16,TRUE,FALSE)))</f>
        <v>0</v>
      </c>
      <c r="BI16" s="196" t="b">
        <f>IF(G16="",FALSE,IF(K16="",FALSE,IF(K16&lt;G16,TRUE,FALSE)))</f>
        <v>0</v>
      </c>
      <c r="BJ16" s="196" t="b">
        <f>IF(L16="",FALSE,IF(K16="",FALSE,IF(K16&gt;L16,TRUE,FALSE)))</f>
        <v>0</v>
      </c>
      <c r="BK16" s="196" t="b">
        <f>IF(P16="",FALSE,IF(K16="",FALSE,IF(K16&gt;P16,TRUE,FALSE)))</f>
        <v>0</v>
      </c>
      <c r="BL16" s="196" t="b">
        <f>IF(T16="",FALSE,IF(K16="",FALSE,IF(K16&gt;T16,TRUE,FALSE)))</f>
        <v>0</v>
      </c>
      <c r="BM16" s="194" t="b">
        <f>IF(C16="",FALSE,IF(L16="",FALSE,IF(L16&lt;C16,TRUE,FALSE)))</f>
        <v>0</v>
      </c>
      <c r="BN16" s="196" t="b">
        <f>IF(G16="",FALSE,IF(L16="",FALSE,IF(L16&lt;G16,TRUE,FALSE)))</f>
        <v>0</v>
      </c>
      <c r="BO16" s="196" t="b">
        <f>IF(K16="",FALSE,IF(L16="",FALSE,IF(L16&lt;K16,TRUE,FALSE)))</f>
        <v>0</v>
      </c>
      <c r="BP16" s="196" t="b">
        <f>IF(P16="",FALSE,IF(L16="",FALSE,IF(L16&gt;P16,TRUE,FALSE)))</f>
        <v>0</v>
      </c>
      <c r="BQ16" s="196" t="b">
        <f>IF(T16="",FALSE,IF(L16="",FALSE,IF(L16&gt;T16,TRUE,FALSE)))</f>
        <v>0</v>
      </c>
      <c r="BR16" s="196" t="b">
        <f>IF(C16="",FALSE,IF(P16="",FALSE,IF(P16&lt;C16,TRUE,FALSE)))</f>
        <v>0</v>
      </c>
      <c r="BS16" s="196" t="b">
        <f>IF(G16="",FALSE,IF(P16="",FALSE,IF(P16&lt;G16,TRUE,FALSE)))</f>
        <v>0</v>
      </c>
      <c r="BT16" s="196" t="b">
        <f>IF(K16="",FALSE,IF(P16="",FALSE,IF(P16&lt;K16,TRUE,FALSE)))</f>
        <v>0</v>
      </c>
      <c r="BU16" s="196" t="b">
        <f>IF(L16="",FALSE,IF(P16="",FALSE,IF(P16&lt;L16,TRUE,FALSE)))</f>
        <v>0</v>
      </c>
      <c r="BV16" s="196" t="b">
        <f>IF(T16="",FALSE,IF(P16="",FALSE,IF(P16&gt;T16,TRUE,FALSE)))</f>
        <v>0</v>
      </c>
      <c r="BW16" s="194" t="b">
        <f>IF(C16="",FALSE,IF(T16="",FALSE,IF(T16&lt;C16,TRUE,FALSE)))</f>
        <v>0</v>
      </c>
      <c r="BX16" s="196" t="b">
        <f>IF(G16="",FALSE,IF(T16="",FALSE,IF(T16&lt;G16,TRUE,FALSE)))</f>
        <v>0</v>
      </c>
      <c r="BY16" s="196" t="b">
        <f>IF(K16="",FALSE,IF(T16="",FALSE,IF(T16&lt;K16,TRUE,FALSE)))</f>
        <v>0</v>
      </c>
      <c r="BZ16" s="196" t="b">
        <f>IF(L16="",FALSE,IF(T16="",FALSE,IF(T16&lt;L16,TRUE,FALSE)))</f>
        <v>0</v>
      </c>
      <c r="CA16" s="196" t="b">
        <f>IF(P16="",FALSE,IF(T16="",FALSE,IF(T16&lt;P16,TRUE,FALSE)))</f>
        <v>0</v>
      </c>
      <c r="CB16" s="9" t="str">
        <f>IF(AC16=0,"",MATCH(TRUE,AJ16:CA16,))</f>
        <v/>
      </c>
      <c r="CC16" s="79" t="str">
        <f>IF(AC16=0,"",VLOOKUP(CB16,$CE$16:$CF$59,2))</f>
        <v/>
      </c>
      <c r="CD16" s="198" t="s">
        <v>150</v>
      </c>
      <c r="CE16" s="199">
        <v>1</v>
      </c>
      <c r="CF16" s="200" t="s">
        <v>176</v>
      </c>
    </row>
    <row r="17" spans="1:84" ht="15.95" customHeight="1">
      <c r="A17" s="56"/>
      <c r="B17" s="59"/>
      <c r="C17" s="70"/>
      <c r="D17" s="57"/>
      <c r="E17" s="58"/>
      <c r="F17" s="74"/>
      <c r="G17" s="38"/>
      <c r="H17" s="66"/>
      <c r="I17" s="36"/>
      <c r="J17" s="37"/>
      <c r="K17" s="187"/>
      <c r="L17" s="189"/>
      <c r="M17" s="66"/>
      <c r="N17" s="36"/>
      <c r="O17" s="192"/>
      <c r="P17" s="38"/>
      <c r="Q17" s="66"/>
      <c r="R17" s="36"/>
      <c r="S17" s="37"/>
      <c r="T17" s="70"/>
      <c r="U17" s="65"/>
      <c r="V17" s="58"/>
      <c r="W17" s="74"/>
      <c r="X17" s="40"/>
      <c r="Y17" s="82" t="str">
        <f t="shared" si="0"/>
        <v/>
      </c>
      <c r="Z17" s="89" t="str">
        <f t="shared" ref="Z17:Z80" si="9">CC17</f>
        <v/>
      </c>
      <c r="AA17" s="98"/>
      <c r="AB17" s="81">
        <f t="shared" ref="AB17:AB80" si="10">COUNTA(A17:C17,D17,F17,T17,U17,W17)</f>
        <v>0</v>
      </c>
      <c r="AC17" s="81">
        <f t="shared" ref="AC17:AC80" si="11">COUNTA(A17:F17,T17:W17)</f>
        <v>0</v>
      </c>
      <c r="AD17" s="81">
        <f t="shared" ref="AD17:AD80" si="12">IF(D17&gt;0,1,0)</f>
        <v>0</v>
      </c>
      <c r="AE17" s="81">
        <f t="shared" ref="AE17:AE80" si="13">COUNTA(E17)</f>
        <v>0</v>
      </c>
      <c r="AF17" s="81">
        <f t="shared" si="1"/>
        <v>0</v>
      </c>
      <c r="AG17" s="81">
        <f t="shared" si="2"/>
        <v>0</v>
      </c>
      <c r="AH17" s="208">
        <f t="shared" ref="AH17:AH80" ca="1" si="14">TODAY()</f>
        <v>44376</v>
      </c>
      <c r="AI17" s="81"/>
      <c r="AJ17" s="196" t="b">
        <f t="shared" ref="AJ17:AJ80" si="15">AND(AB17=8,AK17=FALSE,AL17=FALSE,AM17=FALSE,AN17=FALSE,AO17=FALSE,AP17=FALSE,AQ17=FALSE,AR17=FALSE,AS17=FALSE,AT17=FALSE,AU17=FALSE,AV17=FALSE,AW17=FALSE,AX17=FALSE,AY17=FALSE,AZ17=FALSE,BA17=FALSE,BB17=FALSE,BC17=FALSE,BD17=FALSE,BE17=FALSE,BF17=FALSE,BG17=FALSE,BH17=FALSE,BI17=FALSE,BJ17=FALSE,BK17=FALSE,BL17=FALSE,BM17=FALSE,BN17=FALSE,BO17=FALSE,BP17=FALSE,BQ17=FALSE,BR17=FALSE,BS17=FALSE,BT17=FALSE,BU17=FALSE,BV17=FALSE,BW17=FALSE,BX17=FALSE,BY17=FALSE,BZ17=FALSE,CA17=FALSE)</f>
        <v>0</v>
      </c>
      <c r="AK17" s="81" t="b">
        <f t="shared" si="3"/>
        <v>0</v>
      </c>
      <c r="AL17" s="81" t="b">
        <f t="shared" si="4"/>
        <v>0</v>
      </c>
      <c r="AM17" s="81" t="b">
        <f t="shared" si="5"/>
        <v>0</v>
      </c>
      <c r="AN17" s="81" t="b">
        <f t="shared" si="6"/>
        <v>0</v>
      </c>
      <c r="AO17" s="81" t="b">
        <f t="shared" si="7"/>
        <v>0</v>
      </c>
      <c r="AP17" s="81" t="b">
        <f t="shared" si="8"/>
        <v>0</v>
      </c>
      <c r="AQ17" s="81" t="b">
        <f t="shared" ref="AQ17:AQ47" si="16">IF(COUNTA(ShipName,IMO_no,VoyageNo)&lt;3,TRUE,FALSE)</f>
        <v>1</v>
      </c>
      <c r="AR17" s="196" t="b">
        <f t="shared" ref="AR17:AR80" si="17">IF(C17="",FALSE,IF(C17&gt;AH17,TRUE,FALSE))</f>
        <v>0</v>
      </c>
      <c r="AS17" s="196" t="b">
        <f t="shared" ref="AS17:AS80" si="18">IF(G17="",FALSE,IF(G17&gt;AH17,TRUE,FALSE))</f>
        <v>0</v>
      </c>
      <c r="AT17" s="196" t="b">
        <f t="shared" ref="AT17:AT80" si="19">IF(K17="",FALSE,IF(K17&gt;AH17,TRUE,FALSE))</f>
        <v>0</v>
      </c>
      <c r="AU17" s="196" t="b">
        <f t="shared" ref="AU17:AU80" si="20">IF(L17="",FALSE,IF(L17&gt;AH17,TRUE,FALSE))</f>
        <v>0</v>
      </c>
      <c r="AV17" s="196" t="b">
        <f t="shared" ref="AV17:AV80" si="21">IF(P17="",FALSE,IF(P17&gt;AH17,TRUE,FALSE))</f>
        <v>0</v>
      </c>
      <c r="AW17" s="196" t="b">
        <f t="shared" ref="AW17:AW80" si="22">IF(T17="",FALSE,IF(T17&gt;AH17,TRUE,FALSE))</f>
        <v>0</v>
      </c>
      <c r="AX17" s="196" t="b">
        <f t="shared" ref="AX17:AX80" si="23">IF(G17="",FALSE,IF(C17&gt;G17,TRUE,FALSE))</f>
        <v>0</v>
      </c>
      <c r="AY17" s="196" t="b">
        <f t="shared" ref="AY17:AY80" si="24">IF(K17="",FALSE,IF(C17&gt;K17,TRUE,FALSE))</f>
        <v>0</v>
      </c>
      <c r="AZ17" s="196" t="b">
        <f t="shared" ref="AZ17:AZ80" si="25">IF(L17="",FALSE,IF(C17&gt;L17,TRUE,FALSE))</f>
        <v>0</v>
      </c>
      <c r="BA17" s="196" t="b">
        <f t="shared" ref="BA17:BA80" si="26">IF(P17="",FALSE,IF(C17&gt;P17,TRUE,FALSE))</f>
        <v>0</v>
      </c>
      <c r="BB17" s="196" t="b">
        <f t="shared" ref="BB17:BB80" si="27">IF(T17="",FALSE,IF(C17&gt;T17,TRUE,FALSE))</f>
        <v>0</v>
      </c>
      <c r="BC17" s="196" t="b">
        <f t="shared" ref="BC17:BC80" si="28">IF(C17="",FALSE,IF(G17="",FALSE,IF(G17&lt;C17,TRUE,FALSE)))</f>
        <v>0</v>
      </c>
      <c r="BD17" s="196" t="b">
        <f t="shared" ref="BD17:BD80" si="29">IF(K17="",FALSE,IF(G17="",FALSE,IF(G17&gt;K17,TRUE,FALSE)))</f>
        <v>0</v>
      </c>
      <c r="BE17" s="196" t="b">
        <f t="shared" ref="BE17:BE80" si="30">IF(L17="",FALSE,IF(G17="",FALSE,IF(G17&gt;L17,TRUE,FALSE)))</f>
        <v>0</v>
      </c>
      <c r="BF17" s="196" t="b">
        <f t="shared" ref="BF17:BF80" si="31">IF(P17="",FALSE,IF(G17="",FALSE,IF(G17&gt;P17,TRUE,FALSE)))</f>
        <v>0</v>
      </c>
      <c r="BG17" s="196" t="b">
        <f t="shared" ref="BG17:BG80" si="32">IF(T17="",FALSE,IF(G17="",FALSE,IF(G17&gt;T17,TRUE,FALSE)))</f>
        <v>0</v>
      </c>
      <c r="BH17" s="196" t="b">
        <f t="shared" ref="BH17:BH80" si="33">IF(C17="",FALSE,IF(K17="",FALSE,IF(K17&lt;C17,TRUE,FALSE)))</f>
        <v>0</v>
      </c>
      <c r="BI17" s="196" t="b">
        <f t="shared" ref="BI17:BI80" si="34">IF(G17="",FALSE,IF(K17="",FALSE,IF(K17&lt;G17,TRUE,FALSE)))</f>
        <v>0</v>
      </c>
      <c r="BJ17" s="196" t="b">
        <f t="shared" ref="BJ17:BJ80" si="35">IF(L17="",FALSE,IF(K17="",FALSE,IF(K17&gt;L17,TRUE,FALSE)))</f>
        <v>0</v>
      </c>
      <c r="BK17" s="225" t="b">
        <f t="shared" ref="BK17:BK80" si="36">IF(P17="",FALSE,IF(K17="",FALSE,IF(K17&gt;P17,TRUE,FALSE)))</f>
        <v>0</v>
      </c>
      <c r="BL17" s="196" t="b">
        <f t="shared" ref="BL17:BL80" si="37">IF(T17="",FALSE,IF(K17="",FALSE,IF(K17&gt;T17,TRUE,FALSE)))</f>
        <v>0</v>
      </c>
      <c r="BM17" s="196" t="b">
        <f t="shared" ref="BM17:BM80" si="38">IF(C17="",FALSE,IF(L17="",FALSE,IF(L17&lt;C17,TRUE,FALSE)))</f>
        <v>0</v>
      </c>
      <c r="BN17" s="196" t="b">
        <f t="shared" ref="BN17:BN80" si="39">IF(G17="",FALSE,IF(L17="",FALSE,IF(L17&lt;G17,TRUE,FALSE)))</f>
        <v>0</v>
      </c>
      <c r="BO17" s="196" t="b">
        <f t="shared" ref="BO17:BO80" si="40">IF(K17="",FALSE,IF(L17="",FALSE,IF(L17&lt;K17,TRUE,FALSE)))</f>
        <v>0</v>
      </c>
      <c r="BP17" s="196" t="b">
        <f t="shared" ref="BP17:BP80" si="41">IF(P17="",FALSE,IF(L17="",FALSE,IF(L17&gt;P17,TRUE,FALSE)))</f>
        <v>0</v>
      </c>
      <c r="BQ17" s="196" t="b">
        <f t="shared" ref="BQ17:BQ80" si="42">IF(T17="",FALSE,IF(L17="",FALSE,IF(L17&gt;T17,TRUE,FALSE)))</f>
        <v>0</v>
      </c>
      <c r="BR17" s="196" t="b">
        <f t="shared" ref="BR17:BR80" si="43">IF(C17="",FALSE,IF(P17="",FALSE,IF(P17&lt;C17,TRUE,FALSE)))</f>
        <v>0</v>
      </c>
      <c r="BS17" s="196" t="b">
        <f t="shared" ref="BS17:BS80" si="44">IF(G17="",FALSE,IF(P17="",FALSE,IF(P17&lt;G17,TRUE,FALSE)))</f>
        <v>0</v>
      </c>
      <c r="BT17" s="196" t="b">
        <f t="shared" ref="BT17:BT80" si="45">IF(K17="",FALSE,IF(P17="",FALSE,IF(P17&lt;K17,TRUE,FALSE)))</f>
        <v>0</v>
      </c>
      <c r="BU17" s="196" t="b">
        <f t="shared" ref="BU17:BU80" si="46">IF(L17="",FALSE,IF(P17="",FALSE,IF(P17&lt;L17,TRUE,FALSE)))</f>
        <v>0</v>
      </c>
      <c r="BV17" s="196" t="b">
        <f t="shared" ref="BV17:BV80" si="47">IF(T17="",FALSE,IF(P17="",FALSE,IF(P17&gt;T17,TRUE,FALSE)))</f>
        <v>0</v>
      </c>
      <c r="BW17" s="196" t="b">
        <f t="shared" ref="BW17:BW80" si="48">IF(C17="",FALSE,IF(T17="",FALSE,IF(T17&lt;C17,TRUE,FALSE)))</f>
        <v>0</v>
      </c>
      <c r="BX17" s="196" t="b">
        <f t="shared" ref="BX17:BX80" si="49">IF(G17="",FALSE,IF(T17="",FALSE,IF(T17&lt;G17,TRUE,FALSE)))</f>
        <v>0</v>
      </c>
      <c r="BY17" s="196" t="b">
        <f t="shared" ref="BY17:BY80" si="50">IF(K17="",FALSE,IF(T17="",FALSE,IF(T17&lt;K17,TRUE,FALSE)))</f>
        <v>0</v>
      </c>
      <c r="BZ17" s="196" t="b">
        <f t="shared" ref="BZ17:BZ80" si="51">IF(L17="",FALSE,IF(T17="",FALSE,IF(T17&lt;L17,TRUE,FALSE)))</f>
        <v>0</v>
      </c>
      <c r="CA17" s="196" t="b">
        <f t="shared" ref="CA17:CA80" si="52">IF(P17="",FALSE,IF(T17="",FALSE,IF(T17&lt;P17,TRUE,FALSE)))</f>
        <v>0</v>
      </c>
      <c r="CB17" s="9" t="str">
        <f>IF(AC17=0,"",MATCH(TRUE,AJ17:CA17,))</f>
        <v/>
      </c>
      <c r="CC17" s="224" t="str">
        <f>IF(AC17=0,"",VLOOKUP(CB17,$CE$16:$CF$59,2))</f>
        <v/>
      </c>
      <c r="CD17" s="201" t="s">
        <v>151</v>
      </c>
      <c r="CE17" s="202">
        <v>2</v>
      </c>
      <c r="CF17" s="203" t="s">
        <v>172</v>
      </c>
    </row>
    <row r="18" spans="1:84" ht="15.95" customHeight="1">
      <c r="A18" s="56"/>
      <c r="B18" s="59"/>
      <c r="C18" s="70"/>
      <c r="D18" s="57"/>
      <c r="E18" s="58"/>
      <c r="F18" s="74"/>
      <c r="G18" s="38"/>
      <c r="H18" s="66"/>
      <c r="I18" s="36"/>
      <c r="J18" s="37"/>
      <c r="K18" s="187"/>
      <c r="L18" s="189"/>
      <c r="M18" s="66"/>
      <c r="N18" s="36"/>
      <c r="O18" s="192"/>
      <c r="P18" s="38"/>
      <c r="Q18" s="66"/>
      <c r="R18" s="36"/>
      <c r="S18" s="37"/>
      <c r="T18" s="70"/>
      <c r="U18" s="65"/>
      <c r="V18" s="58"/>
      <c r="W18" s="74"/>
      <c r="X18" s="40"/>
      <c r="Y18" s="82" t="str">
        <f t="shared" si="0"/>
        <v/>
      </c>
      <c r="Z18" s="89" t="str">
        <f t="shared" si="9"/>
        <v/>
      </c>
      <c r="AA18" s="98"/>
      <c r="AB18" s="81">
        <f t="shared" si="10"/>
        <v>0</v>
      </c>
      <c r="AC18" s="81">
        <f t="shared" si="11"/>
        <v>0</v>
      </c>
      <c r="AD18" s="81">
        <f t="shared" si="12"/>
        <v>0</v>
      </c>
      <c r="AE18" s="81">
        <f t="shared" si="13"/>
        <v>0</v>
      </c>
      <c r="AF18" s="81">
        <f t="shared" si="1"/>
        <v>0</v>
      </c>
      <c r="AG18" s="81">
        <f t="shared" si="2"/>
        <v>0</v>
      </c>
      <c r="AH18" s="208">
        <f t="shared" ca="1" si="14"/>
        <v>44376</v>
      </c>
      <c r="AI18" s="81"/>
      <c r="AJ18" s="196" t="b">
        <f t="shared" si="15"/>
        <v>0</v>
      </c>
      <c r="AK18" s="81" t="b">
        <f t="shared" si="3"/>
        <v>0</v>
      </c>
      <c r="AL18" s="81" t="b">
        <f t="shared" si="4"/>
        <v>0</v>
      </c>
      <c r="AM18" s="81" t="b">
        <f t="shared" si="5"/>
        <v>0</v>
      </c>
      <c r="AN18" s="81" t="b">
        <f t="shared" si="6"/>
        <v>0</v>
      </c>
      <c r="AO18" s="81" t="b">
        <f t="shared" si="7"/>
        <v>0</v>
      </c>
      <c r="AP18" s="81" t="b">
        <f t="shared" si="8"/>
        <v>0</v>
      </c>
      <c r="AQ18" s="81" t="b">
        <f t="shared" si="16"/>
        <v>1</v>
      </c>
      <c r="AR18" s="196" t="b">
        <f t="shared" si="17"/>
        <v>0</v>
      </c>
      <c r="AS18" s="196" t="b">
        <f t="shared" si="18"/>
        <v>0</v>
      </c>
      <c r="AT18" s="196" t="b">
        <f t="shared" si="19"/>
        <v>0</v>
      </c>
      <c r="AU18" s="196" t="b">
        <f t="shared" si="20"/>
        <v>0</v>
      </c>
      <c r="AV18" s="196" t="b">
        <f t="shared" si="21"/>
        <v>0</v>
      </c>
      <c r="AW18" s="196" t="b">
        <f t="shared" si="22"/>
        <v>0</v>
      </c>
      <c r="AX18" s="196" t="b">
        <f t="shared" si="23"/>
        <v>0</v>
      </c>
      <c r="AY18" s="196" t="b">
        <f t="shared" si="24"/>
        <v>0</v>
      </c>
      <c r="AZ18" s="196" t="b">
        <f t="shared" si="25"/>
        <v>0</v>
      </c>
      <c r="BA18" s="196" t="b">
        <f t="shared" si="26"/>
        <v>0</v>
      </c>
      <c r="BB18" s="196" t="b">
        <f t="shared" si="27"/>
        <v>0</v>
      </c>
      <c r="BC18" s="196" t="b">
        <f t="shared" si="28"/>
        <v>0</v>
      </c>
      <c r="BD18" s="196" t="b">
        <f t="shared" si="29"/>
        <v>0</v>
      </c>
      <c r="BE18" s="196" t="b">
        <f t="shared" si="30"/>
        <v>0</v>
      </c>
      <c r="BF18" s="196" t="b">
        <f t="shared" si="31"/>
        <v>0</v>
      </c>
      <c r="BG18" s="196" t="b">
        <f t="shared" si="32"/>
        <v>0</v>
      </c>
      <c r="BH18" s="196" t="b">
        <f t="shared" si="33"/>
        <v>0</v>
      </c>
      <c r="BI18" s="196" t="b">
        <f t="shared" si="34"/>
        <v>0</v>
      </c>
      <c r="BJ18" s="196" t="b">
        <f t="shared" si="35"/>
        <v>0</v>
      </c>
      <c r="BK18" s="225" t="b">
        <f t="shared" si="36"/>
        <v>0</v>
      </c>
      <c r="BL18" s="196" t="b">
        <f t="shared" si="37"/>
        <v>0</v>
      </c>
      <c r="BM18" s="196" t="b">
        <f t="shared" si="38"/>
        <v>0</v>
      </c>
      <c r="BN18" s="196" t="b">
        <f t="shared" si="39"/>
        <v>0</v>
      </c>
      <c r="BO18" s="196" t="b">
        <f t="shared" si="40"/>
        <v>0</v>
      </c>
      <c r="BP18" s="196" t="b">
        <f t="shared" si="41"/>
        <v>0</v>
      </c>
      <c r="BQ18" s="196" t="b">
        <f t="shared" si="42"/>
        <v>0</v>
      </c>
      <c r="BR18" s="196" t="b">
        <f t="shared" si="43"/>
        <v>0</v>
      </c>
      <c r="BS18" s="196" t="b">
        <f t="shared" si="44"/>
        <v>0</v>
      </c>
      <c r="BT18" s="196" t="b">
        <f t="shared" si="45"/>
        <v>0</v>
      </c>
      <c r="BU18" s="196" t="b">
        <f t="shared" si="46"/>
        <v>0</v>
      </c>
      <c r="BV18" s="196" t="b">
        <f t="shared" si="47"/>
        <v>0</v>
      </c>
      <c r="BW18" s="196" t="b">
        <f t="shared" si="48"/>
        <v>0</v>
      </c>
      <c r="BX18" s="196" t="b">
        <f t="shared" si="49"/>
        <v>0</v>
      </c>
      <c r="BY18" s="196" t="b">
        <f t="shared" si="50"/>
        <v>0</v>
      </c>
      <c r="BZ18" s="196" t="b">
        <f t="shared" si="51"/>
        <v>0</v>
      </c>
      <c r="CA18" s="196" t="b">
        <f t="shared" si="52"/>
        <v>0</v>
      </c>
      <c r="CB18" s="9" t="str">
        <f t="shared" ref="CB18:CB81" si="53">IF(AC18=0,"",MATCH(TRUE,AJ18:CA18,))</f>
        <v/>
      </c>
      <c r="CC18" s="224" t="str">
        <f t="shared" ref="CC18:CC81" si="54">IF(AC18=0,"",VLOOKUP(CB18,$CE$16:$CF$59,2))</f>
        <v/>
      </c>
      <c r="CD18" s="201" t="s">
        <v>152</v>
      </c>
      <c r="CE18" s="202">
        <v>3</v>
      </c>
      <c r="CF18" s="203" t="s">
        <v>175</v>
      </c>
    </row>
    <row r="19" spans="1:84" ht="15.95" customHeight="1">
      <c r="A19" s="56"/>
      <c r="B19" s="59"/>
      <c r="C19" s="70"/>
      <c r="D19" s="57"/>
      <c r="E19" s="58"/>
      <c r="F19" s="74"/>
      <c r="G19" s="38"/>
      <c r="H19" s="66"/>
      <c r="I19" s="36"/>
      <c r="J19" s="37"/>
      <c r="K19" s="187"/>
      <c r="L19" s="189"/>
      <c r="M19" s="66"/>
      <c r="N19" s="36"/>
      <c r="O19" s="192"/>
      <c r="P19" s="38"/>
      <c r="Q19" s="66"/>
      <c r="R19" s="36"/>
      <c r="S19" s="37"/>
      <c r="T19" s="70"/>
      <c r="U19" s="65"/>
      <c r="V19" s="58"/>
      <c r="W19" s="74"/>
      <c r="X19" s="40"/>
      <c r="Y19" s="82" t="str">
        <f t="shared" si="0"/>
        <v/>
      </c>
      <c r="Z19" s="89" t="str">
        <f t="shared" si="9"/>
        <v/>
      </c>
      <c r="AA19" s="98"/>
      <c r="AB19" s="81">
        <f t="shared" si="10"/>
        <v>0</v>
      </c>
      <c r="AC19" s="81">
        <f t="shared" si="11"/>
        <v>0</v>
      </c>
      <c r="AD19" s="81">
        <f t="shared" si="12"/>
        <v>0</v>
      </c>
      <c r="AE19" s="81">
        <f t="shared" si="13"/>
        <v>0</v>
      </c>
      <c r="AF19" s="81">
        <f t="shared" si="1"/>
        <v>0</v>
      </c>
      <c r="AG19" s="81">
        <f t="shared" si="2"/>
        <v>0</v>
      </c>
      <c r="AH19" s="208">
        <f t="shared" ca="1" si="14"/>
        <v>44376</v>
      </c>
      <c r="AI19" s="81"/>
      <c r="AJ19" s="196" t="b">
        <f t="shared" si="15"/>
        <v>0</v>
      </c>
      <c r="AK19" s="81" t="b">
        <f t="shared" si="3"/>
        <v>0</v>
      </c>
      <c r="AL19" s="81" t="b">
        <f t="shared" si="4"/>
        <v>0</v>
      </c>
      <c r="AM19" s="81" t="b">
        <f t="shared" si="5"/>
        <v>0</v>
      </c>
      <c r="AN19" s="81" t="b">
        <f t="shared" si="6"/>
        <v>0</v>
      </c>
      <c r="AO19" s="81" t="b">
        <f t="shared" si="7"/>
        <v>0</v>
      </c>
      <c r="AP19" s="81" t="b">
        <f t="shared" si="8"/>
        <v>0</v>
      </c>
      <c r="AQ19" s="81" t="b">
        <f t="shared" si="16"/>
        <v>1</v>
      </c>
      <c r="AR19" s="196" t="b">
        <f t="shared" si="17"/>
        <v>0</v>
      </c>
      <c r="AS19" s="196" t="b">
        <f t="shared" si="18"/>
        <v>0</v>
      </c>
      <c r="AT19" s="196" t="b">
        <f t="shared" si="19"/>
        <v>0</v>
      </c>
      <c r="AU19" s="196" t="b">
        <f t="shared" si="20"/>
        <v>0</v>
      </c>
      <c r="AV19" s="196" t="b">
        <f t="shared" si="21"/>
        <v>0</v>
      </c>
      <c r="AW19" s="196" t="b">
        <f t="shared" si="22"/>
        <v>0</v>
      </c>
      <c r="AX19" s="196" t="b">
        <f t="shared" si="23"/>
        <v>0</v>
      </c>
      <c r="AY19" s="196" t="b">
        <f t="shared" si="24"/>
        <v>0</v>
      </c>
      <c r="AZ19" s="196" t="b">
        <f t="shared" si="25"/>
        <v>0</v>
      </c>
      <c r="BA19" s="196" t="b">
        <f t="shared" si="26"/>
        <v>0</v>
      </c>
      <c r="BB19" s="196" t="b">
        <f t="shared" si="27"/>
        <v>0</v>
      </c>
      <c r="BC19" s="196" t="b">
        <f t="shared" si="28"/>
        <v>0</v>
      </c>
      <c r="BD19" s="196" t="b">
        <f t="shared" si="29"/>
        <v>0</v>
      </c>
      <c r="BE19" s="196" t="b">
        <f t="shared" si="30"/>
        <v>0</v>
      </c>
      <c r="BF19" s="196" t="b">
        <f t="shared" si="31"/>
        <v>0</v>
      </c>
      <c r="BG19" s="196" t="b">
        <f t="shared" si="32"/>
        <v>0</v>
      </c>
      <c r="BH19" s="196" t="b">
        <f t="shared" si="33"/>
        <v>0</v>
      </c>
      <c r="BI19" s="196" t="b">
        <f t="shared" si="34"/>
        <v>0</v>
      </c>
      <c r="BJ19" s="196" t="b">
        <f t="shared" si="35"/>
        <v>0</v>
      </c>
      <c r="BK19" s="225" t="b">
        <f t="shared" si="36"/>
        <v>0</v>
      </c>
      <c r="BL19" s="196" t="b">
        <f t="shared" si="37"/>
        <v>0</v>
      </c>
      <c r="BM19" s="196" t="b">
        <f t="shared" si="38"/>
        <v>0</v>
      </c>
      <c r="BN19" s="196" t="b">
        <f t="shared" si="39"/>
        <v>0</v>
      </c>
      <c r="BO19" s="196" t="b">
        <f t="shared" si="40"/>
        <v>0</v>
      </c>
      <c r="BP19" s="196" t="b">
        <f t="shared" si="41"/>
        <v>0</v>
      </c>
      <c r="BQ19" s="196" t="b">
        <f t="shared" si="42"/>
        <v>0</v>
      </c>
      <c r="BR19" s="196" t="b">
        <f t="shared" si="43"/>
        <v>0</v>
      </c>
      <c r="BS19" s="196" t="b">
        <f t="shared" si="44"/>
        <v>0</v>
      </c>
      <c r="BT19" s="196" t="b">
        <f t="shared" si="45"/>
        <v>0</v>
      </c>
      <c r="BU19" s="196" t="b">
        <f t="shared" si="46"/>
        <v>0</v>
      </c>
      <c r="BV19" s="196" t="b">
        <f t="shared" si="47"/>
        <v>0</v>
      </c>
      <c r="BW19" s="196" t="b">
        <f t="shared" si="48"/>
        <v>0</v>
      </c>
      <c r="BX19" s="196" t="b">
        <f t="shared" si="49"/>
        <v>0</v>
      </c>
      <c r="BY19" s="196" t="b">
        <f t="shared" si="50"/>
        <v>0</v>
      </c>
      <c r="BZ19" s="196" t="b">
        <f t="shared" si="51"/>
        <v>0</v>
      </c>
      <c r="CA19" s="196" t="b">
        <f t="shared" si="52"/>
        <v>0</v>
      </c>
      <c r="CB19" s="9" t="str">
        <f t="shared" si="53"/>
        <v/>
      </c>
      <c r="CC19" s="224" t="str">
        <f t="shared" si="54"/>
        <v/>
      </c>
      <c r="CD19" s="204" t="s">
        <v>153</v>
      </c>
      <c r="CE19" s="205">
        <v>4</v>
      </c>
      <c r="CF19" s="203" t="s">
        <v>170</v>
      </c>
    </row>
    <row r="20" spans="1:84" ht="15.95" customHeight="1">
      <c r="A20" s="56"/>
      <c r="B20" s="59"/>
      <c r="C20" s="70"/>
      <c r="D20" s="57"/>
      <c r="E20" s="58"/>
      <c r="F20" s="74"/>
      <c r="G20" s="38"/>
      <c r="H20" s="66"/>
      <c r="I20" s="36"/>
      <c r="J20" s="37"/>
      <c r="K20" s="187"/>
      <c r="L20" s="189"/>
      <c r="M20" s="66"/>
      <c r="N20" s="36"/>
      <c r="O20" s="192"/>
      <c r="P20" s="38"/>
      <c r="Q20" s="66"/>
      <c r="R20" s="36"/>
      <c r="S20" s="37"/>
      <c r="T20" s="70"/>
      <c r="U20" s="65"/>
      <c r="V20" s="58"/>
      <c r="W20" s="74"/>
      <c r="X20" s="40"/>
      <c r="Y20" s="82" t="str">
        <f t="shared" si="0"/>
        <v/>
      </c>
      <c r="Z20" s="89" t="str">
        <f t="shared" si="9"/>
        <v/>
      </c>
      <c r="AA20" s="98"/>
      <c r="AB20" s="81">
        <f t="shared" si="10"/>
        <v>0</v>
      </c>
      <c r="AC20" s="81">
        <f t="shared" si="11"/>
        <v>0</v>
      </c>
      <c r="AD20" s="81">
        <f t="shared" si="12"/>
        <v>0</v>
      </c>
      <c r="AE20" s="81">
        <f t="shared" si="13"/>
        <v>0</v>
      </c>
      <c r="AF20" s="81">
        <f t="shared" si="1"/>
        <v>0</v>
      </c>
      <c r="AG20" s="81">
        <f t="shared" si="2"/>
        <v>0</v>
      </c>
      <c r="AH20" s="208">
        <f t="shared" ca="1" si="14"/>
        <v>44376</v>
      </c>
      <c r="AI20" s="81"/>
      <c r="AJ20" s="196" t="b">
        <f t="shared" si="15"/>
        <v>0</v>
      </c>
      <c r="AK20" s="81" t="b">
        <f t="shared" si="3"/>
        <v>0</v>
      </c>
      <c r="AL20" s="81" t="b">
        <f t="shared" si="4"/>
        <v>0</v>
      </c>
      <c r="AM20" s="81" t="b">
        <f t="shared" si="5"/>
        <v>0</v>
      </c>
      <c r="AN20" s="81" t="b">
        <f t="shared" si="6"/>
        <v>0</v>
      </c>
      <c r="AO20" s="81" t="b">
        <f t="shared" si="7"/>
        <v>0</v>
      </c>
      <c r="AP20" s="81" t="b">
        <f t="shared" si="8"/>
        <v>0</v>
      </c>
      <c r="AQ20" s="81" t="b">
        <f t="shared" si="16"/>
        <v>1</v>
      </c>
      <c r="AR20" s="196" t="b">
        <f t="shared" si="17"/>
        <v>0</v>
      </c>
      <c r="AS20" s="196" t="b">
        <f t="shared" si="18"/>
        <v>0</v>
      </c>
      <c r="AT20" s="196" t="b">
        <f t="shared" si="19"/>
        <v>0</v>
      </c>
      <c r="AU20" s="196" t="b">
        <f t="shared" si="20"/>
        <v>0</v>
      </c>
      <c r="AV20" s="196" t="b">
        <f t="shared" si="21"/>
        <v>0</v>
      </c>
      <c r="AW20" s="196" t="b">
        <f t="shared" si="22"/>
        <v>0</v>
      </c>
      <c r="AX20" s="196" t="b">
        <f t="shared" si="23"/>
        <v>0</v>
      </c>
      <c r="AY20" s="196" t="b">
        <f t="shared" si="24"/>
        <v>0</v>
      </c>
      <c r="AZ20" s="196" t="b">
        <f t="shared" si="25"/>
        <v>0</v>
      </c>
      <c r="BA20" s="196" t="b">
        <f t="shared" si="26"/>
        <v>0</v>
      </c>
      <c r="BB20" s="196" t="b">
        <f t="shared" si="27"/>
        <v>0</v>
      </c>
      <c r="BC20" s="196" t="b">
        <f t="shared" si="28"/>
        <v>0</v>
      </c>
      <c r="BD20" s="196" t="b">
        <f t="shared" si="29"/>
        <v>0</v>
      </c>
      <c r="BE20" s="196" t="b">
        <f t="shared" si="30"/>
        <v>0</v>
      </c>
      <c r="BF20" s="196" t="b">
        <f t="shared" si="31"/>
        <v>0</v>
      </c>
      <c r="BG20" s="196" t="b">
        <f t="shared" si="32"/>
        <v>0</v>
      </c>
      <c r="BH20" s="196" t="b">
        <f t="shared" si="33"/>
        <v>0</v>
      </c>
      <c r="BI20" s="196" t="b">
        <f t="shared" si="34"/>
        <v>0</v>
      </c>
      <c r="BJ20" s="196" t="b">
        <f t="shared" si="35"/>
        <v>0</v>
      </c>
      <c r="BK20" s="225" t="b">
        <f t="shared" si="36"/>
        <v>0</v>
      </c>
      <c r="BL20" s="196" t="b">
        <f t="shared" si="37"/>
        <v>0</v>
      </c>
      <c r="BM20" s="196" t="b">
        <f t="shared" si="38"/>
        <v>0</v>
      </c>
      <c r="BN20" s="196" t="b">
        <f t="shared" si="39"/>
        <v>0</v>
      </c>
      <c r="BO20" s="196" t="b">
        <f t="shared" si="40"/>
        <v>0</v>
      </c>
      <c r="BP20" s="196" t="b">
        <f t="shared" si="41"/>
        <v>0</v>
      </c>
      <c r="BQ20" s="196" t="b">
        <f t="shared" si="42"/>
        <v>0</v>
      </c>
      <c r="BR20" s="196" t="b">
        <f t="shared" si="43"/>
        <v>0</v>
      </c>
      <c r="BS20" s="196" t="b">
        <f t="shared" si="44"/>
        <v>0</v>
      </c>
      <c r="BT20" s="196" t="b">
        <f t="shared" si="45"/>
        <v>0</v>
      </c>
      <c r="BU20" s="196" t="b">
        <f t="shared" si="46"/>
        <v>0</v>
      </c>
      <c r="BV20" s="196" t="b">
        <f t="shared" si="47"/>
        <v>0</v>
      </c>
      <c r="BW20" s="196" t="b">
        <f t="shared" si="48"/>
        <v>0</v>
      </c>
      <c r="BX20" s="196" t="b">
        <f t="shared" si="49"/>
        <v>0</v>
      </c>
      <c r="BY20" s="196" t="b">
        <f t="shared" si="50"/>
        <v>0</v>
      </c>
      <c r="BZ20" s="196" t="b">
        <f t="shared" si="51"/>
        <v>0</v>
      </c>
      <c r="CA20" s="196" t="b">
        <f t="shared" si="52"/>
        <v>0</v>
      </c>
      <c r="CB20" s="9" t="str">
        <f t="shared" si="53"/>
        <v/>
      </c>
      <c r="CC20" s="224" t="str">
        <f t="shared" si="54"/>
        <v/>
      </c>
      <c r="CD20" s="204" t="s">
        <v>154</v>
      </c>
      <c r="CE20" s="205">
        <v>5</v>
      </c>
      <c r="CF20" s="203" t="s">
        <v>171</v>
      </c>
    </row>
    <row r="21" spans="1:84" ht="15.95" customHeight="1">
      <c r="A21" s="56"/>
      <c r="B21" s="59"/>
      <c r="C21" s="70"/>
      <c r="D21" s="57"/>
      <c r="E21" s="58"/>
      <c r="F21" s="74"/>
      <c r="G21" s="38"/>
      <c r="H21" s="66"/>
      <c r="I21" s="36"/>
      <c r="J21" s="37"/>
      <c r="K21" s="187"/>
      <c r="L21" s="189"/>
      <c r="M21" s="66"/>
      <c r="N21" s="36"/>
      <c r="O21" s="192"/>
      <c r="P21" s="38"/>
      <c r="Q21" s="66"/>
      <c r="R21" s="36"/>
      <c r="S21" s="37"/>
      <c r="T21" s="70"/>
      <c r="U21" s="65"/>
      <c r="V21" s="58"/>
      <c r="W21" s="74"/>
      <c r="X21" s="40"/>
      <c r="Y21" s="82" t="str">
        <f t="shared" si="0"/>
        <v/>
      </c>
      <c r="Z21" s="89" t="str">
        <f t="shared" si="9"/>
        <v/>
      </c>
      <c r="AA21" s="98"/>
      <c r="AB21" s="81">
        <f t="shared" si="10"/>
        <v>0</v>
      </c>
      <c r="AC21" s="81">
        <f t="shared" si="11"/>
        <v>0</v>
      </c>
      <c r="AD21" s="81">
        <f t="shared" si="12"/>
        <v>0</v>
      </c>
      <c r="AE21" s="81">
        <f t="shared" si="13"/>
        <v>0</v>
      </c>
      <c r="AF21" s="81">
        <f t="shared" si="1"/>
        <v>0</v>
      </c>
      <c r="AG21" s="81">
        <f t="shared" si="2"/>
        <v>0</v>
      </c>
      <c r="AH21" s="208">
        <f t="shared" ca="1" si="14"/>
        <v>44376</v>
      </c>
      <c r="AI21" s="81"/>
      <c r="AJ21" s="196" t="b">
        <f t="shared" si="15"/>
        <v>0</v>
      </c>
      <c r="AK21" s="81" t="b">
        <f t="shared" si="3"/>
        <v>0</v>
      </c>
      <c r="AL21" s="81" t="b">
        <f t="shared" si="4"/>
        <v>0</v>
      </c>
      <c r="AM21" s="81" t="b">
        <f t="shared" si="5"/>
        <v>0</v>
      </c>
      <c r="AN21" s="81" t="b">
        <f t="shared" si="6"/>
        <v>0</v>
      </c>
      <c r="AO21" s="81" t="b">
        <f t="shared" si="7"/>
        <v>0</v>
      </c>
      <c r="AP21" s="81" t="b">
        <f t="shared" si="8"/>
        <v>0</v>
      </c>
      <c r="AQ21" s="81" t="b">
        <f t="shared" si="16"/>
        <v>1</v>
      </c>
      <c r="AR21" s="196" t="b">
        <f t="shared" si="17"/>
        <v>0</v>
      </c>
      <c r="AS21" s="196" t="b">
        <f t="shared" si="18"/>
        <v>0</v>
      </c>
      <c r="AT21" s="196" t="b">
        <f t="shared" si="19"/>
        <v>0</v>
      </c>
      <c r="AU21" s="196" t="b">
        <f t="shared" si="20"/>
        <v>0</v>
      </c>
      <c r="AV21" s="196" t="b">
        <f t="shared" si="21"/>
        <v>0</v>
      </c>
      <c r="AW21" s="196" t="b">
        <f t="shared" si="22"/>
        <v>0</v>
      </c>
      <c r="AX21" s="196" t="b">
        <f t="shared" si="23"/>
        <v>0</v>
      </c>
      <c r="AY21" s="196" t="b">
        <f t="shared" si="24"/>
        <v>0</v>
      </c>
      <c r="AZ21" s="196" t="b">
        <f t="shared" si="25"/>
        <v>0</v>
      </c>
      <c r="BA21" s="196" t="b">
        <f t="shared" si="26"/>
        <v>0</v>
      </c>
      <c r="BB21" s="196" t="b">
        <f t="shared" si="27"/>
        <v>0</v>
      </c>
      <c r="BC21" s="196" t="b">
        <f t="shared" si="28"/>
        <v>0</v>
      </c>
      <c r="BD21" s="196" t="b">
        <f t="shared" si="29"/>
        <v>0</v>
      </c>
      <c r="BE21" s="196" t="b">
        <f t="shared" si="30"/>
        <v>0</v>
      </c>
      <c r="BF21" s="196" t="b">
        <f t="shared" si="31"/>
        <v>0</v>
      </c>
      <c r="BG21" s="196" t="b">
        <f t="shared" si="32"/>
        <v>0</v>
      </c>
      <c r="BH21" s="196" t="b">
        <f t="shared" si="33"/>
        <v>0</v>
      </c>
      <c r="BI21" s="196" t="b">
        <f t="shared" si="34"/>
        <v>0</v>
      </c>
      <c r="BJ21" s="196" t="b">
        <f t="shared" si="35"/>
        <v>0</v>
      </c>
      <c r="BK21" s="225" t="b">
        <f t="shared" si="36"/>
        <v>0</v>
      </c>
      <c r="BL21" s="196" t="b">
        <f t="shared" si="37"/>
        <v>0</v>
      </c>
      <c r="BM21" s="196" t="b">
        <f t="shared" si="38"/>
        <v>0</v>
      </c>
      <c r="BN21" s="196" t="b">
        <f t="shared" si="39"/>
        <v>0</v>
      </c>
      <c r="BO21" s="196" t="b">
        <f t="shared" si="40"/>
        <v>0</v>
      </c>
      <c r="BP21" s="196" t="b">
        <f t="shared" si="41"/>
        <v>0</v>
      </c>
      <c r="BQ21" s="196" t="b">
        <f t="shared" si="42"/>
        <v>0</v>
      </c>
      <c r="BR21" s="196" t="b">
        <f t="shared" si="43"/>
        <v>0</v>
      </c>
      <c r="BS21" s="196" t="b">
        <f t="shared" si="44"/>
        <v>0</v>
      </c>
      <c r="BT21" s="196" t="b">
        <f t="shared" si="45"/>
        <v>0</v>
      </c>
      <c r="BU21" s="196" t="b">
        <f t="shared" si="46"/>
        <v>0</v>
      </c>
      <c r="BV21" s="196" t="b">
        <f t="shared" si="47"/>
        <v>0</v>
      </c>
      <c r="BW21" s="196" t="b">
        <f t="shared" si="48"/>
        <v>0</v>
      </c>
      <c r="BX21" s="196" t="b">
        <f t="shared" si="49"/>
        <v>0</v>
      </c>
      <c r="BY21" s="196" t="b">
        <f t="shared" si="50"/>
        <v>0</v>
      </c>
      <c r="BZ21" s="196" t="b">
        <f t="shared" si="51"/>
        <v>0</v>
      </c>
      <c r="CA21" s="196" t="b">
        <f t="shared" si="52"/>
        <v>0</v>
      </c>
      <c r="CB21" s="9" t="str">
        <f t="shared" si="53"/>
        <v/>
      </c>
      <c r="CC21" s="224" t="str">
        <f t="shared" si="54"/>
        <v/>
      </c>
      <c r="CD21" s="204" t="s">
        <v>155</v>
      </c>
      <c r="CE21" s="205">
        <v>6</v>
      </c>
      <c r="CF21" s="203" t="s">
        <v>169</v>
      </c>
    </row>
    <row r="22" spans="1:84" ht="15.95" customHeight="1">
      <c r="A22" s="56"/>
      <c r="B22" s="59"/>
      <c r="C22" s="70"/>
      <c r="D22" s="57"/>
      <c r="E22" s="58"/>
      <c r="F22" s="74"/>
      <c r="G22" s="38"/>
      <c r="H22" s="66"/>
      <c r="I22" s="36"/>
      <c r="J22" s="37"/>
      <c r="K22" s="187"/>
      <c r="L22" s="189"/>
      <c r="M22" s="66"/>
      <c r="N22" s="36"/>
      <c r="O22" s="192"/>
      <c r="P22" s="38"/>
      <c r="Q22" s="66"/>
      <c r="R22" s="36"/>
      <c r="S22" s="37"/>
      <c r="T22" s="70"/>
      <c r="U22" s="65"/>
      <c r="V22" s="58"/>
      <c r="W22" s="74"/>
      <c r="X22" s="40"/>
      <c r="Y22" s="82" t="str">
        <f t="shared" si="0"/>
        <v/>
      </c>
      <c r="Z22" s="89" t="str">
        <f t="shared" si="9"/>
        <v/>
      </c>
      <c r="AA22" s="98"/>
      <c r="AB22" s="81">
        <f t="shared" si="10"/>
        <v>0</v>
      </c>
      <c r="AC22" s="81">
        <f t="shared" si="11"/>
        <v>0</v>
      </c>
      <c r="AD22" s="81">
        <f t="shared" si="12"/>
        <v>0</v>
      </c>
      <c r="AE22" s="81">
        <f t="shared" si="13"/>
        <v>0</v>
      </c>
      <c r="AF22" s="81">
        <f t="shared" si="1"/>
        <v>0</v>
      </c>
      <c r="AG22" s="81">
        <f t="shared" si="2"/>
        <v>0</v>
      </c>
      <c r="AH22" s="208">
        <f t="shared" ca="1" si="14"/>
        <v>44376</v>
      </c>
      <c r="AI22" s="81"/>
      <c r="AJ22" s="196" t="b">
        <f t="shared" si="15"/>
        <v>0</v>
      </c>
      <c r="AK22" s="81" t="b">
        <f t="shared" si="3"/>
        <v>0</v>
      </c>
      <c r="AL22" s="81" t="b">
        <f t="shared" si="4"/>
        <v>0</v>
      </c>
      <c r="AM22" s="81" t="b">
        <f t="shared" si="5"/>
        <v>0</v>
      </c>
      <c r="AN22" s="81" t="b">
        <f t="shared" si="6"/>
        <v>0</v>
      </c>
      <c r="AO22" s="81" t="b">
        <f t="shared" si="7"/>
        <v>0</v>
      </c>
      <c r="AP22" s="81" t="b">
        <f t="shared" si="8"/>
        <v>0</v>
      </c>
      <c r="AQ22" s="81" t="b">
        <f t="shared" si="16"/>
        <v>1</v>
      </c>
      <c r="AR22" s="196" t="b">
        <f t="shared" si="17"/>
        <v>0</v>
      </c>
      <c r="AS22" s="196" t="b">
        <f t="shared" si="18"/>
        <v>0</v>
      </c>
      <c r="AT22" s="196" t="b">
        <f t="shared" si="19"/>
        <v>0</v>
      </c>
      <c r="AU22" s="196" t="b">
        <f t="shared" si="20"/>
        <v>0</v>
      </c>
      <c r="AV22" s="196" t="b">
        <f t="shared" si="21"/>
        <v>0</v>
      </c>
      <c r="AW22" s="196" t="b">
        <f t="shared" si="22"/>
        <v>0</v>
      </c>
      <c r="AX22" s="196" t="b">
        <f t="shared" si="23"/>
        <v>0</v>
      </c>
      <c r="AY22" s="196" t="b">
        <f t="shared" si="24"/>
        <v>0</v>
      </c>
      <c r="AZ22" s="196" t="b">
        <f t="shared" si="25"/>
        <v>0</v>
      </c>
      <c r="BA22" s="196" t="b">
        <f t="shared" si="26"/>
        <v>0</v>
      </c>
      <c r="BB22" s="196" t="b">
        <f t="shared" si="27"/>
        <v>0</v>
      </c>
      <c r="BC22" s="196" t="b">
        <f t="shared" si="28"/>
        <v>0</v>
      </c>
      <c r="BD22" s="196" t="b">
        <f t="shared" si="29"/>
        <v>0</v>
      </c>
      <c r="BE22" s="196" t="b">
        <f t="shared" si="30"/>
        <v>0</v>
      </c>
      <c r="BF22" s="196" t="b">
        <f t="shared" si="31"/>
        <v>0</v>
      </c>
      <c r="BG22" s="196" t="b">
        <f t="shared" si="32"/>
        <v>0</v>
      </c>
      <c r="BH22" s="196" t="b">
        <f t="shared" si="33"/>
        <v>0</v>
      </c>
      <c r="BI22" s="196" t="b">
        <f t="shared" si="34"/>
        <v>0</v>
      </c>
      <c r="BJ22" s="196" t="b">
        <f t="shared" si="35"/>
        <v>0</v>
      </c>
      <c r="BK22" s="225" t="b">
        <f t="shared" si="36"/>
        <v>0</v>
      </c>
      <c r="BL22" s="196" t="b">
        <f t="shared" si="37"/>
        <v>0</v>
      </c>
      <c r="BM22" s="196" t="b">
        <f t="shared" si="38"/>
        <v>0</v>
      </c>
      <c r="BN22" s="196" t="b">
        <f t="shared" si="39"/>
        <v>0</v>
      </c>
      <c r="BO22" s="196" t="b">
        <f t="shared" si="40"/>
        <v>0</v>
      </c>
      <c r="BP22" s="196" t="b">
        <f t="shared" si="41"/>
        <v>0</v>
      </c>
      <c r="BQ22" s="196" t="b">
        <f t="shared" si="42"/>
        <v>0</v>
      </c>
      <c r="BR22" s="196" t="b">
        <f t="shared" si="43"/>
        <v>0</v>
      </c>
      <c r="BS22" s="196" t="b">
        <f t="shared" si="44"/>
        <v>0</v>
      </c>
      <c r="BT22" s="196" t="b">
        <f t="shared" si="45"/>
        <v>0</v>
      </c>
      <c r="BU22" s="196" t="b">
        <f t="shared" si="46"/>
        <v>0</v>
      </c>
      <c r="BV22" s="196" t="b">
        <f t="shared" si="47"/>
        <v>0</v>
      </c>
      <c r="BW22" s="196" t="b">
        <f t="shared" si="48"/>
        <v>0</v>
      </c>
      <c r="BX22" s="196" t="b">
        <f t="shared" si="49"/>
        <v>0</v>
      </c>
      <c r="BY22" s="196" t="b">
        <f t="shared" si="50"/>
        <v>0</v>
      </c>
      <c r="BZ22" s="196" t="b">
        <f t="shared" si="51"/>
        <v>0</v>
      </c>
      <c r="CA22" s="196" t="b">
        <f t="shared" si="52"/>
        <v>0</v>
      </c>
      <c r="CB22" s="9" t="str">
        <f t="shared" si="53"/>
        <v/>
      </c>
      <c r="CC22" s="224" t="str">
        <f t="shared" si="54"/>
        <v/>
      </c>
      <c r="CD22" s="204" t="s">
        <v>156</v>
      </c>
      <c r="CE22" s="205">
        <v>7</v>
      </c>
      <c r="CF22" s="203" t="s">
        <v>168</v>
      </c>
    </row>
    <row r="23" spans="1:84" ht="15.95" customHeight="1">
      <c r="A23" s="56"/>
      <c r="B23" s="59"/>
      <c r="C23" s="70"/>
      <c r="D23" s="57"/>
      <c r="E23" s="58"/>
      <c r="F23" s="74"/>
      <c r="G23" s="38"/>
      <c r="H23" s="66"/>
      <c r="I23" s="36"/>
      <c r="J23" s="37"/>
      <c r="K23" s="187"/>
      <c r="L23" s="189"/>
      <c r="M23" s="66"/>
      <c r="N23" s="36"/>
      <c r="O23" s="192"/>
      <c r="P23" s="38"/>
      <c r="Q23" s="66"/>
      <c r="R23" s="36"/>
      <c r="S23" s="37"/>
      <c r="T23" s="70"/>
      <c r="U23" s="65"/>
      <c r="V23" s="58"/>
      <c r="W23" s="74"/>
      <c r="X23" s="40"/>
      <c r="Y23" s="82" t="str">
        <f t="shared" si="0"/>
        <v/>
      </c>
      <c r="Z23" s="89" t="str">
        <f t="shared" si="9"/>
        <v/>
      </c>
      <c r="AA23" s="98"/>
      <c r="AB23" s="81">
        <f t="shared" si="10"/>
        <v>0</v>
      </c>
      <c r="AC23" s="81">
        <f t="shared" si="11"/>
        <v>0</v>
      </c>
      <c r="AD23" s="81">
        <f t="shared" si="12"/>
        <v>0</v>
      </c>
      <c r="AE23" s="81">
        <f t="shared" si="13"/>
        <v>0</v>
      </c>
      <c r="AF23" s="81">
        <f t="shared" si="1"/>
        <v>0</v>
      </c>
      <c r="AG23" s="81">
        <f t="shared" si="2"/>
        <v>0</v>
      </c>
      <c r="AH23" s="208">
        <f t="shared" ca="1" si="14"/>
        <v>44376</v>
      </c>
      <c r="AI23" s="81"/>
      <c r="AJ23" s="196" t="b">
        <f t="shared" si="15"/>
        <v>0</v>
      </c>
      <c r="AK23" s="81" t="b">
        <f t="shared" si="3"/>
        <v>0</v>
      </c>
      <c r="AL23" s="81" t="b">
        <f t="shared" si="4"/>
        <v>0</v>
      </c>
      <c r="AM23" s="81" t="b">
        <f t="shared" si="5"/>
        <v>0</v>
      </c>
      <c r="AN23" s="81" t="b">
        <f t="shared" si="6"/>
        <v>0</v>
      </c>
      <c r="AO23" s="81" t="b">
        <f t="shared" si="7"/>
        <v>0</v>
      </c>
      <c r="AP23" s="81" t="b">
        <f t="shared" si="8"/>
        <v>0</v>
      </c>
      <c r="AQ23" s="81" t="b">
        <f t="shared" si="16"/>
        <v>1</v>
      </c>
      <c r="AR23" s="196" t="b">
        <f t="shared" si="17"/>
        <v>0</v>
      </c>
      <c r="AS23" s="196" t="b">
        <f t="shared" si="18"/>
        <v>0</v>
      </c>
      <c r="AT23" s="196" t="b">
        <f t="shared" si="19"/>
        <v>0</v>
      </c>
      <c r="AU23" s="196" t="b">
        <f t="shared" si="20"/>
        <v>0</v>
      </c>
      <c r="AV23" s="196" t="b">
        <f t="shared" si="21"/>
        <v>0</v>
      </c>
      <c r="AW23" s="196" t="b">
        <f t="shared" si="22"/>
        <v>0</v>
      </c>
      <c r="AX23" s="196" t="b">
        <f t="shared" si="23"/>
        <v>0</v>
      </c>
      <c r="AY23" s="196" t="b">
        <f t="shared" si="24"/>
        <v>0</v>
      </c>
      <c r="AZ23" s="196" t="b">
        <f t="shared" si="25"/>
        <v>0</v>
      </c>
      <c r="BA23" s="196" t="b">
        <f t="shared" si="26"/>
        <v>0</v>
      </c>
      <c r="BB23" s="196" t="b">
        <f t="shared" si="27"/>
        <v>0</v>
      </c>
      <c r="BC23" s="196" t="b">
        <f t="shared" si="28"/>
        <v>0</v>
      </c>
      <c r="BD23" s="196" t="b">
        <f t="shared" si="29"/>
        <v>0</v>
      </c>
      <c r="BE23" s="196" t="b">
        <f t="shared" si="30"/>
        <v>0</v>
      </c>
      <c r="BF23" s="196" t="b">
        <f t="shared" si="31"/>
        <v>0</v>
      </c>
      <c r="BG23" s="196" t="b">
        <f t="shared" si="32"/>
        <v>0</v>
      </c>
      <c r="BH23" s="196" t="b">
        <f t="shared" si="33"/>
        <v>0</v>
      </c>
      <c r="BI23" s="196" t="b">
        <f t="shared" si="34"/>
        <v>0</v>
      </c>
      <c r="BJ23" s="196" t="b">
        <f t="shared" si="35"/>
        <v>0</v>
      </c>
      <c r="BK23" s="225" t="b">
        <f t="shared" si="36"/>
        <v>0</v>
      </c>
      <c r="BL23" s="196" t="b">
        <f t="shared" si="37"/>
        <v>0</v>
      </c>
      <c r="BM23" s="196" t="b">
        <f t="shared" si="38"/>
        <v>0</v>
      </c>
      <c r="BN23" s="196" t="b">
        <f t="shared" si="39"/>
        <v>0</v>
      </c>
      <c r="BO23" s="196" t="b">
        <f t="shared" si="40"/>
        <v>0</v>
      </c>
      <c r="BP23" s="196" t="b">
        <f t="shared" si="41"/>
        <v>0</v>
      </c>
      <c r="BQ23" s="196" t="b">
        <f t="shared" si="42"/>
        <v>0</v>
      </c>
      <c r="BR23" s="196" t="b">
        <f t="shared" si="43"/>
        <v>0</v>
      </c>
      <c r="BS23" s="196" t="b">
        <f t="shared" si="44"/>
        <v>0</v>
      </c>
      <c r="BT23" s="196" t="b">
        <f t="shared" si="45"/>
        <v>0</v>
      </c>
      <c r="BU23" s="196" t="b">
        <f t="shared" si="46"/>
        <v>0</v>
      </c>
      <c r="BV23" s="196" t="b">
        <f t="shared" si="47"/>
        <v>0</v>
      </c>
      <c r="BW23" s="196" t="b">
        <f t="shared" si="48"/>
        <v>0</v>
      </c>
      <c r="BX23" s="196" t="b">
        <f t="shared" si="49"/>
        <v>0</v>
      </c>
      <c r="BY23" s="196" t="b">
        <f t="shared" si="50"/>
        <v>0</v>
      </c>
      <c r="BZ23" s="196" t="b">
        <f t="shared" si="51"/>
        <v>0</v>
      </c>
      <c r="CA23" s="196" t="b">
        <f t="shared" si="52"/>
        <v>0</v>
      </c>
      <c r="CB23" s="9" t="str">
        <f t="shared" si="53"/>
        <v/>
      </c>
      <c r="CC23" s="224" t="str">
        <f t="shared" si="54"/>
        <v/>
      </c>
      <c r="CD23" s="204" t="s">
        <v>157</v>
      </c>
      <c r="CE23" s="205">
        <v>8</v>
      </c>
      <c r="CF23" s="203" t="s">
        <v>158</v>
      </c>
    </row>
    <row r="24" spans="1:84" ht="15.95" customHeight="1">
      <c r="A24" s="56"/>
      <c r="B24" s="59"/>
      <c r="C24" s="70"/>
      <c r="D24" s="57"/>
      <c r="E24" s="58"/>
      <c r="F24" s="74"/>
      <c r="G24" s="38"/>
      <c r="H24" s="66"/>
      <c r="I24" s="36"/>
      <c r="J24" s="37"/>
      <c r="K24" s="187"/>
      <c r="L24" s="189"/>
      <c r="M24" s="66"/>
      <c r="N24" s="36"/>
      <c r="O24" s="192"/>
      <c r="P24" s="38"/>
      <c r="Q24" s="66"/>
      <c r="R24" s="36"/>
      <c r="S24" s="37"/>
      <c r="T24" s="70"/>
      <c r="U24" s="65"/>
      <c r="V24" s="58"/>
      <c r="W24" s="74"/>
      <c r="X24" s="40"/>
      <c r="Y24" s="82" t="str">
        <f t="shared" si="0"/>
        <v/>
      </c>
      <c r="Z24" s="89" t="str">
        <f t="shared" si="9"/>
        <v/>
      </c>
      <c r="AA24" s="98"/>
      <c r="AB24" s="81">
        <f t="shared" si="10"/>
        <v>0</v>
      </c>
      <c r="AC24" s="81">
        <f t="shared" si="11"/>
        <v>0</v>
      </c>
      <c r="AD24" s="81">
        <f t="shared" si="12"/>
        <v>0</v>
      </c>
      <c r="AE24" s="81">
        <f t="shared" si="13"/>
        <v>0</v>
      </c>
      <c r="AF24" s="81">
        <f t="shared" si="1"/>
        <v>0</v>
      </c>
      <c r="AG24" s="81">
        <f t="shared" si="2"/>
        <v>0</v>
      </c>
      <c r="AH24" s="208">
        <f t="shared" ca="1" si="14"/>
        <v>44376</v>
      </c>
      <c r="AI24" s="81"/>
      <c r="AJ24" s="196" t="b">
        <f t="shared" si="15"/>
        <v>0</v>
      </c>
      <c r="AK24" s="81" t="b">
        <f t="shared" si="3"/>
        <v>0</v>
      </c>
      <c r="AL24" s="81" t="b">
        <f t="shared" si="4"/>
        <v>0</v>
      </c>
      <c r="AM24" s="81" t="b">
        <f t="shared" si="5"/>
        <v>0</v>
      </c>
      <c r="AN24" s="81" t="b">
        <f t="shared" si="6"/>
        <v>0</v>
      </c>
      <c r="AO24" s="81" t="b">
        <f t="shared" si="7"/>
        <v>0</v>
      </c>
      <c r="AP24" s="81" t="b">
        <f t="shared" si="8"/>
        <v>0</v>
      </c>
      <c r="AQ24" s="81" t="b">
        <f t="shared" si="16"/>
        <v>1</v>
      </c>
      <c r="AR24" s="196" t="b">
        <f t="shared" si="17"/>
        <v>0</v>
      </c>
      <c r="AS24" s="196" t="b">
        <f t="shared" si="18"/>
        <v>0</v>
      </c>
      <c r="AT24" s="196" t="b">
        <f t="shared" si="19"/>
        <v>0</v>
      </c>
      <c r="AU24" s="196" t="b">
        <f t="shared" si="20"/>
        <v>0</v>
      </c>
      <c r="AV24" s="196" t="b">
        <f t="shared" si="21"/>
        <v>0</v>
      </c>
      <c r="AW24" s="196" t="b">
        <f t="shared" si="22"/>
        <v>0</v>
      </c>
      <c r="AX24" s="196" t="b">
        <f t="shared" si="23"/>
        <v>0</v>
      </c>
      <c r="AY24" s="196" t="b">
        <f t="shared" si="24"/>
        <v>0</v>
      </c>
      <c r="AZ24" s="196" t="b">
        <f t="shared" si="25"/>
        <v>0</v>
      </c>
      <c r="BA24" s="196" t="b">
        <f t="shared" si="26"/>
        <v>0</v>
      </c>
      <c r="BB24" s="196" t="b">
        <f t="shared" si="27"/>
        <v>0</v>
      </c>
      <c r="BC24" s="196" t="b">
        <f t="shared" si="28"/>
        <v>0</v>
      </c>
      <c r="BD24" s="196" t="b">
        <f t="shared" si="29"/>
        <v>0</v>
      </c>
      <c r="BE24" s="196" t="b">
        <f t="shared" si="30"/>
        <v>0</v>
      </c>
      <c r="BF24" s="196" t="b">
        <f t="shared" si="31"/>
        <v>0</v>
      </c>
      <c r="BG24" s="196" t="b">
        <f t="shared" si="32"/>
        <v>0</v>
      </c>
      <c r="BH24" s="196" t="b">
        <f t="shared" si="33"/>
        <v>0</v>
      </c>
      <c r="BI24" s="196" t="b">
        <f t="shared" si="34"/>
        <v>0</v>
      </c>
      <c r="BJ24" s="196" t="b">
        <f t="shared" si="35"/>
        <v>0</v>
      </c>
      <c r="BK24" s="225" t="b">
        <f t="shared" si="36"/>
        <v>0</v>
      </c>
      <c r="BL24" s="196" t="b">
        <f t="shared" si="37"/>
        <v>0</v>
      </c>
      <c r="BM24" s="196" t="b">
        <f t="shared" si="38"/>
        <v>0</v>
      </c>
      <c r="BN24" s="196" t="b">
        <f t="shared" si="39"/>
        <v>0</v>
      </c>
      <c r="BO24" s="196" t="b">
        <f t="shared" si="40"/>
        <v>0</v>
      </c>
      <c r="BP24" s="196" t="b">
        <f t="shared" si="41"/>
        <v>0</v>
      </c>
      <c r="BQ24" s="196" t="b">
        <f t="shared" si="42"/>
        <v>0</v>
      </c>
      <c r="BR24" s="196" t="b">
        <f t="shared" si="43"/>
        <v>0</v>
      </c>
      <c r="BS24" s="196" t="b">
        <f t="shared" si="44"/>
        <v>0</v>
      </c>
      <c r="BT24" s="196" t="b">
        <f t="shared" si="45"/>
        <v>0</v>
      </c>
      <c r="BU24" s="196" t="b">
        <f t="shared" si="46"/>
        <v>0</v>
      </c>
      <c r="BV24" s="196" t="b">
        <f t="shared" si="47"/>
        <v>0</v>
      </c>
      <c r="BW24" s="196" t="b">
        <f t="shared" si="48"/>
        <v>0</v>
      </c>
      <c r="BX24" s="196" t="b">
        <f t="shared" si="49"/>
        <v>0</v>
      </c>
      <c r="BY24" s="196" t="b">
        <f t="shared" si="50"/>
        <v>0</v>
      </c>
      <c r="BZ24" s="196" t="b">
        <f t="shared" si="51"/>
        <v>0</v>
      </c>
      <c r="CA24" s="196" t="b">
        <f t="shared" si="52"/>
        <v>0</v>
      </c>
      <c r="CB24" s="9" t="str">
        <f t="shared" si="53"/>
        <v/>
      </c>
      <c r="CC24" s="224" t="str">
        <f t="shared" si="54"/>
        <v/>
      </c>
      <c r="CD24" s="220" t="s">
        <v>283</v>
      </c>
      <c r="CE24" s="205">
        <v>9</v>
      </c>
      <c r="CF24" s="219" t="s">
        <v>277</v>
      </c>
    </row>
    <row r="25" spans="1:84" ht="15.95" customHeight="1">
      <c r="A25" s="56"/>
      <c r="B25" s="59"/>
      <c r="C25" s="70"/>
      <c r="D25" s="57"/>
      <c r="E25" s="58"/>
      <c r="F25" s="74"/>
      <c r="G25" s="38"/>
      <c r="H25" s="66"/>
      <c r="I25" s="36"/>
      <c r="J25" s="37"/>
      <c r="K25" s="187"/>
      <c r="L25" s="189"/>
      <c r="M25" s="66"/>
      <c r="N25" s="36"/>
      <c r="O25" s="192"/>
      <c r="P25" s="38"/>
      <c r="Q25" s="66"/>
      <c r="R25" s="36"/>
      <c r="S25" s="37"/>
      <c r="T25" s="70"/>
      <c r="U25" s="65"/>
      <c r="V25" s="58"/>
      <c r="W25" s="74"/>
      <c r="X25" s="40"/>
      <c r="Y25" s="82" t="str">
        <f t="shared" si="0"/>
        <v/>
      </c>
      <c r="Z25" s="89" t="str">
        <f t="shared" si="9"/>
        <v/>
      </c>
      <c r="AA25" s="98"/>
      <c r="AB25" s="81">
        <f t="shared" si="10"/>
        <v>0</v>
      </c>
      <c r="AC25" s="81">
        <f t="shared" si="11"/>
        <v>0</v>
      </c>
      <c r="AD25" s="81">
        <f t="shared" si="12"/>
        <v>0</v>
      </c>
      <c r="AE25" s="81">
        <f t="shared" si="13"/>
        <v>0</v>
      </c>
      <c r="AF25" s="81">
        <f t="shared" si="1"/>
        <v>0</v>
      </c>
      <c r="AG25" s="81">
        <f t="shared" si="2"/>
        <v>0</v>
      </c>
      <c r="AH25" s="208">
        <f t="shared" ca="1" si="14"/>
        <v>44376</v>
      </c>
      <c r="AI25" s="81"/>
      <c r="AJ25" s="196" t="b">
        <f t="shared" si="15"/>
        <v>0</v>
      </c>
      <c r="AK25" s="81" t="b">
        <f t="shared" si="3"/>
        <v>0</v>
      </c>
      <c r="AL25" s="81" t="b">
        <f t="shared" si="4"/>
        <v>0</v>
      </c>
      <c r="AM25" s="81" t="b">
        <f t="shared" si="5"/>
        <v>0</v>
      </c>
      <c r="AN25" s="81" t="b">
        <f t="shared" si="6"/>
        <v>0</v>
      </c>
      <c r="AO25" s="81" t="b">
        <f t="shared" si="7"/>
        <v>0</v>
      </c>
      <c r="AP25" s="81" t="b">
        <f t="shared" si="8"/>
        <v>0</v>
      </c>
      <c r="AQ25" s="81" t="b">
        <f t="shared" si="16"/>
        <v>1</v>
      </c>
      <c r="AR25" s="196" t="b">
        <f t="shared" si="17"/>
        <v>0</v>
      </c>
      <c r="AS25" s="196" t="b">
        <f t="shared" si="18"/>
        <v>0</v>
      </c>
      <c r="AT25" s="196" t="b">
        <f t="shared" si="19"/>
        <v>0</v>
      </c>
      <c r="AU25" s="196" t="b">
        <f t="shared" si="20"/>
        <v>0</v>
      </c>
      <c r="AV25" s="196" t="b">
        <f t="shared" si="21"/>
        <v>0</v>
      </c>
      <c r="AW25" s="196" t="b">
        <f t="shared" si="22"/>
        <v>0</v>
      </c>
      <c r="AX25" s="196" t="b">
        <f t="shared" si="23"/>
        <v>0</v>
      </c>
      <c r="AY25" s="196" t="b">
        <f t="shared" si="24"/>
        <v>0</v>
      </c>
      <c r="AZ25" s="196" t="b">
        <f t="shared" si="25"/>
        <v>0</v>
      </c>
      <c r="BA25" s="196" t="b">
        <f t="shared" si="26"/>
        <v>0</v>
      </c>
      <c r="BB25" s="196" t="b">
        <f t="shared" si="27"/>
        <v>0</v>
      </c>
      <c r="BC25" s="196" t="b">
        <f t="shared" si="28"/>
        <v>0</v>
      </c>
      <c r="BD25" s="196" t="b">
        <f t="shared" si="29"/>
        <v>0</v>
      </c>
      <c r="BE25" s="196" t="b">
        <f t="shared" si="30"/>
        <v>0</v>
      </c>
      <c r="BF25" s="196" t="b">
        <f t="shared" si="31"/>
        <v>0</v>
      </c>
      <c r="BG25" s="196" t="b">
        <f t="shared" si="32"/>
        <v>0</v>
      </c>
      <c r="BH25" s="196" t="b">
        <f t="shared" si="33"/>
        <v>0</v>
      </c>
      <c r="BI25" s="196" t="b">
        <f t="shared" si="34"/>
        <v>0</v>
      </c>
      <c r="BJ25" s="196" t="b">
        <f t="shared" si="35"/>
        <v>0</v>
      </c>
      <c r="BK25" s="225" t="b">
        <f t="shared" si="36"/>
        <v>0</v>
      </c>
      <c r="BL25" s="196" t="b">
        <f t="shared" si="37"/>
        <v>0</v>
      </c>
      <c r="BM25" s="196" t="b">
        <f t="shared" si="38"/>
        <v>0</v>
      </c>
      <c r="BN25" s="196" t="b">
        <f t="shared" si="39"/>
        <v>0</v>
      </c>
      <c r="BO25" s="196" t="b">
        <f t="shared" si="40"/>
        <v>0</v>
      </c>
      <c r="BP25" s="196" t="b">
        <f t="shared" si="41"/>
        <v>0</v>
      </c>
      <c r="BQ25" s="196" t="b">
        <f t="shared" si="42"/>
        <v>0</v>
      </c>
      <c r="BR25" s="196" t="b">
        <f t="shared" si="43"/>
        <v>0</v>
      </c>
      <c r="BS25" s="196" t="b">
        <f t="shared" si="44"/>
        <v>0</v>
      </c>
      <c r="BT25" s="196" t="b">
        <f t="shared" si="45"/>
        <v>0</v>
      </c>
      <c r="BU25" s="196" t="b">
        <f t="shared" si="46"/>
        <v>0</v>
      </c>
      <c r="BV25" s="196" t="b">
        <f t="shared" si="47"/>
        <v>0</v>
      </c>
      <c r="BW25" s="196" t="b">
        <f t="shared" si="48"/>
        <v>0</v>
      </c>
      <c r="BX25" s="196" t="b">
        <f t="shared" si="49"/>
        <v>0</v>
      </c>
      <c r="BY25" s="196" t="b">
        <f t="shared" si="50"/>
        <v>0</v>
      </c>
      <c r="BZ25" s="196" t="b">
        <f t="shared" si="51"/>
        <v>0</v>
      </c>
      <c r="CA25" s="196" t="b">
        <f t="shared" si="52"/>
        <v>0</v>
      </c>
      <c r="CB25" s="9" t="str">
        <f t="shared" si="53"/>
        <v/>
      </c>
      <c r="CC25" s="224" t="str">
        <f t="shared" si="54"/>
        <v/>
      </c>
      <c r="CD25" s="220" t="s">
        <v>284</v>
      </c>
      <c r="CE25" s="205">
        <v>10</v>
      </c>
      <c r="CF25" s="219" t="s">
        <v>278</v>
      </c>
    </row>
    <row r="26" spans="1:84" ht="15.95" customHeight="1">
      <c r="A26" s="56"/>
      <c r="B26" s="59"/>
      <c r="C26" s="70"/>
      <c r="D26" s="57"/>
      <c r="E26" s="58"/>
      <c r="F26" s="74"/>
      <c r="G26" s="38"/>
      <c r="H26" s="66"/>
      <c r="I26" s="36"/>
      <c r="J26" s="37"/>
      <c r="K26" s="187"/>
      <c r="L26" s="189"/>
      <c r="M26" s="66"/>
      <c r="N26" s="36"/>
      <c r="O26" s="192"/>
      <c r="P26" s="38"/>
      <c r="Q26" s="66"/>
      <c r="R26" s="36"/>
      <c r="S26" s="37"/>
      <c r="T26" s="70"/>
      <c r="U26" s="65"/>
      <c r="V26" s="58"/>
      <c r="W26" s="74"/>
      <c r="X26" s="40"/>
      <c r="Y26" s="82" t="str">
        <f t="shared" si="0"/>
        <v/>
      </c>
      <c r="Z26" s="89" t="str">
        <f t="shared" si="9"/>
        <v/>
      </c>
      <c r="AA26" s="98"/>
      <c r="AB26" s="81">
        <f t="shared" si="10"/>
        <v>0</v>
      </c>
      <c r="AC26" s="81">
        <f t="shared" si="11"/>
        <v>0</v>
      </c>
      <c r="AD26" s="81">
        <f t="shared" si="12"/>
        <v>0</v>
      </c>
      <c r="AE26" s="81">
        <f t="shared" si="13"/>
        <v>0</v>
      </c>
      <c r="AF26" s="81">
        <f t="shared" si="1"/>
        <v>0</v>
      </c>
      <c r="AG26" s="81">
        <f t="shared" si="2"/>
        <v>0</v>
      </c>
      <c r="AH26" s="208">
        <f t="shared" ca="1" si="14"/>
        <v>44376</v>
      </c>
      <c r="AI26" s="81"/>
      <c r="AJ26" s="196" t="b">
        <f t="shared" si="15"/>
        <v>0</v>
      </c>
      <c r="AK26" s="81" t="b">
        <f t="shared" si="3"/>
        <v>0</v>
      </c>
      <c r="AL26" s="81" t="b">
        <f t="shared" si="4"/>
        <v>0</v>
      </c>
      <c r="AM26" s="81" t="b">
        <f t="shared" si="5"/>
        <v>0</v>
      </c>
      <c r="AN26" s="81" t="b">
        <f t="shared" si="6"/>
        <v>0</v>
      </c>
      <c r="AO26" s="81" t="b">
        <f t="shared" si="7"/>
        <v>0</v>
      </c>
      <c r="AP26" s="81" t="b">
        <f t="shared" si="8"/>
        <v>0</v>
      </c>
      <c r="AQ26" s="81" t="b">
        <f t="shared" si="16"/>
        <v>1</v>
      </c>
      <c r="AR26" s="196" t="b">
        <f t="shared" si="17"/>
        <v>0</v>
      </c>
      <c r="AS26" s="196" t="b">
        <f t="shared" si="18"/>
        <v>0</v>
      </c>
      <c r="AT26" s="196" t="b">
        <f t="shared" si="19"/>
        <v>0</v>
      </c>
      <c r="AU26" s="196" t="b">
        <f t="shared" si="20"/>
        <v>0</v>
      </c>
      <c r="AV26" s="196" t="b">
        <f t="shared" si="21"/>
        <v>0</v>
      </c>
      <c r="AW26" s="196" t="b">
        <f t="shared" si="22"/>
        <v>0</v>
      </c>
      <c r="AX26" s="196" t="b">
        <f t="shared" si="23"/>
        <v>0</v>
      </c>
      <c r="AY26" s="196" t="b">
        <f t="shared" si="24"/>
        <v>0</v>
      </c>
      <c r="AZ26" s="196" t="b">
        <f t="shared" si="25"/>
        <v>0</v>
      </c>
      <c r="BA26" s="196" t="b">
        <f t="shared" si="26"/>
        <v>0</v>
      </c>
      <c r="BB26" s="196" t="b">
        <f t="shared" si="27"/>
        <v>0</v>
      </c>
      <c r="BC26" s="196" t="b">
        <f t="shared" si="28"/>
        <v>0</v>
      </c>
      <c r="BD26" s="196" t="b">
        <f t="shared" si="29"/>
        <v>0</v>
      </c>
      <c r="BE26" s="196" t="b">
        <f t="shared" si="30"/>
        <v>0</v>
      </c>
      <c r="BF26" s="196" t="b">
        <f t="shared" si="31"/>
        <v>0</v>
      </c>
      <c r="BG26" s="196" t="b">
        <f t="shared" si="32"/>
        <v>0</v>
      </c>
      <c r="BH26" s="196" t="b">
        <f t="shared" si="33"/>
        <v>0</v>
      </c>
      <c r="BI26" s="196" t="b">
        <f t="shared" si="34"/>
        <v>0</v>
      </c>
      <c r="BJ26" s="196" t="b">
        <f t="shared" si="35"/>
        <v>0</v>
      </c>
      <c r="BK26" s="225" t="b">
        <f t="shared" si="36"/>
        <v>0</v>
      </c>
      <c r="BL26" s="196" t="b">
        <f t="shared" si="37"/>
        <v>0</v>
      </c>
      <c r="BM26" s="196" t="b">
        <f t="shared" si="38"/>
        <v>0</v>
      </c>
      <c r="BN26" s="196" t="b">
        <f t="shared" si="39"/>
        <v>0</v>
      </c>
      <c r="BO26" s="196" t="b">
        <f t="shared" si="40"/>
        <v>0</v>
      </c>
      <c r="BP26" s="196" t="b">
        <f t="shared" si="41"/>
        <v>0</v>
      </c>
      <c r="BQ26" s="196" t="b">
        <f t="shared" si="42"/>
        <v>0</v>
      </c>
      <c r="BR26" s="196" t="b">
        <f t="shared" si="43"/>
        <v>0</v>
      </c>
      <c r="BS26" s="196" t="b">
        <f t="shared" si="44"/>
        <v>0</v>
      </c>
      <c r="BT26" s="196" t="b">
        <f t="shared" si="45"/>
        <v>0</v>
      </c>
      <c r="BU26" s="196" t="b">
        <f t="shared" si="46"/>
        <v>0</v>
      </c>
      <c r="BV26" s="196" t="b">
        <f t="shared" si="47"/>
        <v>0</v>
      </c>
      <c r="BW26" s="196" t="b">
        <f t="shared" si="48"/>
        <v>0</v>
      </c>
      <c r="BX26" s="196" t="b">
        <f t="shared" si="49"/>
        <v>0</v>
      </c>
      <c r="BY26" s="196" t="b">
        <f t="shared" si="50"/>
        <v>0</v>
      </c>
      <c r="BZ26" s="196" t="b">
        <f t="shared" si="51"/>
        <v>0</v>
      </c>
      <c r="CA26" s="196" t="b">
        <f t="shared" si="52"/>
        <v>0</v>
      </c>
      <c r="CB26" s="9" t="str">
        <f t="shared" si="53"/>
        <v/>
      </c>
      <c r="CC26" s="224" t="str">
        <f t="shared" si="54"/>
        <v/>
      </c>
      <c r="CD26" s="220" t="s">
        <v>285</v>
      </c>
      <c r="CE26" s="205">
        <v>11</v>
      </c>
      <c r="CF26" s="219" t="s">
        <v>279</v>
      </c>
    </row>
    <row r="27" spans="1:84" ht="15.95" customHeight="1">
      <c r="A27" s="56"/>
      <c r="B27" s="59"/>
      <c r="C27" s="70"/>
      <c r="D27" s="57"/>
      <c r="E27" s="58"/>
      <c r="F27" s="74"/>
      <c r="G27" s="38"/>
      <c r="H27" s="66"/>
      <c r="I27" s="36"/>
      <c r="J27" s="37"/>
      <c r="K27" s="187"/>
      <c r="L27" s="189"/>
      <c r="M27" s="66"/>
      <c r="N27" s="36"/>
      <c r="O27" s="192"/>
      <c r="P27" s="38"/>
      <c r="Q27" s="66"/>
      <c r="R27" s="36"/>
      <c r="S27" s="37"/>
      <c r="T27" s="70"/>
      <c r="U27" s="65"/>
      <c r="V27" s="58"/>
      <c r="W27" s="74"/>
      <c r="X27" s="40"/>
      <c r="Y27" s="82" t="str">
        <f t="shared" si="0"/>
        <v/>
      </c>
      <c r="Z27" s="89" t="str">
        <f t="shared" si="9"/>
        <v/>
      </c>
      <c r="AA27" s="98"/>
      <c r="AB27" s="81">
        <f t="shared" si="10"/>
        <v>0</v>
      </c>
      <c r="AC27" s="81">
        <f t="shared" si="11"/>
        <v>0</v>
      </c>
      <c r="AD27" s="81">
        <f t="shared" si="12"/>
        <v>0</v>
      </c>
      <c r="AE27" s="81">
        <f t="shared" si="13"/>
        <v>0</v>
      </c>
      <c r="AF27" s="81">
        <f t="shared" si="1"/>
        <v>0</v>
      </c>
      <c r="AG27" s="81">
        <f t="shared" si="2"/>
        <v>0</v>
      </c>
      <c r="AH27" s="208">
        <f t="shared" ca="1" si="14"/>
        <v>44376</v>
      </c>
      <c r="AI27" s="81"/>
      <c r="AJ27" s="196" t="b">
        <f t="shared" si="15"/>
        <v>0</v>
      </c>
      <c r="AK27" s="81" t="b">
        <f t="shared" si="3"/>
        <v>0</v>
      </c>
      <c r="AL27" s="81" t="b">
        <f t="shared" si="4"/>
        <v>0</v>
      </c>
      <c r="AM27" s="81" t="b">
        <f t="shared" si="5"/>
        <v>0</v>
      </c>
      <c r="AN27" s="81" t="b">
        <f t="shared" si="6"/>
        <v>0</v>
      </c>
      <c r="AO27" s="81" t="b">
        <f t="shared" si="7"/>
        <v>0</v>
      </c>
      <c r="AP27" s="81" t="b">
        <f t="shared" si="8"/>
        <v>0</v>
      </c>
      <c r="AQ27" s="81" t="b">
        <f t="shared" si="16"/>
        <v>1</v>
      </c>
      <c r="AR27" s="196" t="b">
        <f t="shared" si="17"/>
        <v>0</v>
      </c>
      <c r="AS27" s="196" t="b">
        <f t="shared" si="18"/>
        <v>0</v>
      </c>
      <c r="AT27" s="196" t="b">
        <f t="shared" si="19"/>
        <v>0</v>
      </c>
      <c r="AU27" s="196" t="b">
        <f t="shared" si="20"/>
        <v>0</v>
      </c>
      <c r="AV27" s="196" t="b">
        <f t="shared" si="21"/>
        <v>0</v>
      </c>
      <c r="AW27" s="196" t="b">
        <f t="shared" si="22"/>
        <v>0</v>
      </c>
      <c r="AX27" s="196" t="b">
        <f t="shared" si="23"/>
        <v>0</v>
      </c>
      <c r="AY27" s="196" t="b">
        <f t="shared" si="24"/>
        <v>0</v>
      </c>
      <c r="AZ27" s="196" t="b">
        <f t="shared" si="25"/>
        <v>0</v>
      </c>
      <c r="BA27" s="196" t="b">
        <f t="shared" si="26"/>
        <v>0</v>
      </c>
      <c r="BB27" s="196" t="b">
        <f t="shared" si="27"/>
        <v>0</v>
      </c>
      <c r="BC27" s="196" t="b">
        <f t="shared" si="28"/>
        <v>0</v>
      </c>
      <c r="BD27" s="196" t="b">
        <f t="shared" si="29"/>
        <v>0</v>
      </c>
      <c r="BE27" s="196" t="b">
        <f t="shared" si="30"/>
        <v>0</v>
      </c>
      <c r="BF27" s="196" t="b">
        <f t="shared" si="31"/>
        <v>0</v>
      </c>
      <c r="BG27" s="196" t="b">
        <f t="shared" si="32"/>
        <v>0</v>
      </c>
      <c r="BH27" s="196" t="b">
        <f t="shared" si="33"/>
        <v>0</v>
      </c>
      <c r="BI27" s="196" t="b">
        <f t="shared" si="34"/>
        <v>0</v>
      </c>
      <c r="BJ27" s="196" t="b">
        <f t="shared" si="35"/>
        <v>0</v>
      </c>
      <c r="BK27" s="225" t="b">
        <f t="shared" si="36"/>
        <v>0</v>
      </c>
      <c r="BL27" s="196" t="b">
        <f t="shared" si="37"/>
        <v>0</v>
      </c>
      <c r="BM27" s="196" t="b">
        <f t="shared" si="38"/>
        <v>0</v>
      </c>
      <c r="BN27" s="196" t="b">
        <f t="shared" si="39"/>
        <v>0</v>
      </c>
      <c r="BO27" s="196" t="b">
        <f t="shared" si="40"/>
        <v>0</v>
      </c>
      <c r="BP27" s="196" t="b">
        <f t="shared" si="41"/>
        <v>0</v>
      </c>
      <c r="BQ27" s="196" t="b">
        <f t="shared" si="42"/>
        <v>0</v>
      </c>
      <c r="BR27" s="196" t="b">
        <f t="shared" si="43"/>
        <v>0</v>
      </c>
      <c r="BS27" s="196" t="b">
        <f t="shared" si="44"/>
        <v>0</v>
      </c>
      <c r="BT27" s="196" t="b">
        <f t="shared" si="45"/>
        <v>0</v>
      </c>
      <c r="BU27" s="196" t="b">
        <f t="shared" si="46"/>
        <v>0</v>
      </c>
      <c r="BV27" s="196" t="b">
        <f t="shared" si="47"/>
        <v>0</v>
      </c>
      <c r="BW27" s="196" t="b">
        <f t="shared" si="48"/>
        <v>0</v>
      </c>
      <c r="BX27" s="196" t="b">
        <f t="shared" si="49"/>
        <v>0</v>
      </c>
      <c r="BY27" s="196" t="b">
        <f t="shared" si="50"/>
        <v>0</v>
      </c>
      <c r="BZ27" s="196" t="b">
        <f t="shared" si="51"/>
        <v>0</v>
      </c>
      <c r="CA27" s="196" t="b">
        <f t="shared" si="52"/>
        <v>0</v>
      </c>
      <c r="CB27" s="9" t="str">
        <f t="shared" si="53"/>
        <v/>
      </c>
      <c r="CC27" s="224" t="str">
        <f t="shared" si="54"/>
        <v/>
      </c>
      <c r="CD27" s="220" t="s">
        <v>286</v>
      </c>
      <c r="CE27" s="205">
        <v>12</v>
      </c>
      <c r="CF27" s="219" t="s">
        <v>280</v>
      </c>
    </row>
    <row r="28" spans="1:84" ht="15.95" customHeight="1">
      <c r="A28" s="56"/>
      <c r="B28" s="59"/>
      <c r="C28" s="70"/>
      <c r="D28" s="57"/>
      <c r="E28" s="58"/>
      <c r="F28" s="74"/>
      <c r="G28" s="38"/>
      <c r="H28" s="66"/>
      <c r="I28" s="36"/>
      <c r="J28" s="37"/>
      <c r="K28" s="187"/>
      <c r="L28" s="189"/>
      <c r="M28" s="66"/>
      <c r="N28" s="36"/>
      <c r="O28" s="192"/>
      <c r="P28" s="38"/>
      <c r="Q28" s="66"/>
      <c r="R28" s="36"/>
      <c r="S28" s="37"/>
      <c r="T28" s="70"/>
      <c r="U28" s="65"/>
      <c r="V28" s="58"/>
      <c r="W28" s="74"/>
      <c r="X28" s="40"/>
      <c r="Y28" s="82" t="str">
        <f t="shared" si="0"/>
        <v/>
      </c>
      <c r="Z28" s="89" t="str">
        <f t="shared" si="9"/>
        <v/>
      </c>
      <c r="AA28" s="98"/>
      <c r="AB28" s="81">
        <f t="shared" si="10"/>
        <v>0</v>
      </c>
      <c r="AC28" s="81">
        <f t="shared" si="11"/>
        <v>0</v>
      </c>
      <c r="AD28" s="81">
        <f t="shared" si="12"/>
        <v>0</v>
      </c>
      <c r="AE28" s="81">
        <f t="shared" si="13"/>
        <v>0</v>
      </c>
      <c r="AF28" s="81">
        <f t="shared" si="1"/>
        <v>0</v>
      </c>
      <c r="AG28" s="81">
        <f t="shared" si="2"/>
        <v>0</v>
      </c>
      <c r="AH28" s="208">
        <f t="shared" ca="1" si="14"/>
        <v>44376</v>
      </c>
      <c r="AI28" s="81"/>
      <c r="AJ28" s="196" t="b">
        <f t="shared" si="15"/>
        <v>0</v>
      </c>
      <c r="AK28" s="81" t="b">
        <f t="shared" si="3"/>
        <v>0</v>
      </c>
      <c r="AL28" s="81" t="b">
        <f t="shared" si="4"/>
        <v>0</v>
      </c>
      <c r="AM28" s="81" t="b">
        <f t="shared" si="5"/>
        <v>0</v>
      </c>
      <c r="AN28" s="81" t="b">
        <f t="shared" si="6"/>
        <v>0</v>
      </c>
      <c r="AO28" s="81" t="b">
        <f t="shared" si="7"/>
        <v>0</v>
      </c>
      <c r="AP28" s="81" t="b">
        <f t="shared" si="8"/>
        <v>0</v>
      </c>
      <c r="AQ28" s="81" t="b">
        <f t="shared" si="16"/>
        <v>1</v>
      </c>
      <c r="AR28" s="196" t="b">
        <f t="shared" si="17"/>
        <v>0</v>
      </c>
      <c r="AS28" s="196" t="b">
        <f t="shared" si="18"/>
        <v>0</v>
      </c>
      <c r="AT28" s="196" t="b">
        <f t="shared" si="19"/>
        <v>0</v>
      </c>
      <c r="AU28" s="196" t="b">
        <f t="shared" si="20"/>
        <v>0</v>
      </c>
      <c r="AV28" s="196" t="b">
        <f t="shared" si="21"/>
        <v>0</v>
      </c>
      <c r="AW28" s="196" t="b">
        <f t="shared" si="22"/>
        <v>0</v>
      </c>
      <c r="AX28" s="196" t="b">
        <f t="shared" si="23"/>
        <v>0</v>
      </c>
      <c r="AY28" s="196" t="b">
        <f t="shared" si="24"/>
        <v>0</v>
      </c>
      <c r="AZ28" s="196" t="b">
        <f t="shared" si="25"/>
        <v>0</v>
      </c>
      <c r="BA28" s="196" t="b">
        <f t="shared" si="26"/>
        <v>0</v>
      </c>
      <c r="BB28" s="196" t="b">
        <f t="shared" si="27"/>
        <v>0</v>
      </c>
      <c r="BC28" s="196" t="b">
        <f t="shared" si="28"/>
        <v>0</v>
      </c>
      <c r="BD28" s="196" t="b">
        <f t="shared" si="29"/>
        <v>0</v>
      </c>
      <c r="BE28" s="196" t="b">
        <f t="shared" si="30"/>
        <v>0</v>
      </c>
      <c r="BF28" s="196" t="b">
        <f t="shared" si="31"/>
        <v>0</v>
      </c>
      <c r="BG28" s="196" t="b">
        <f t="shared" si="32"/>
        <v>0</v>
      </c>
      <c r="BH28" s="196" t="b">
        <f t="shared" si="33"/>
        <v>0</v>
      </c>
      <c r="BI28" s="196" t="b">
        <f t="shared" si="34"/>
        <v>0</v>
      </c>
      <c r="BJ28" s="196" t="b">
        <f t="shared" si="35"/>
        <v>0</v>
      </c>
      <c r="BK28" s="225" t="b">
        <f t="shared" si="36"/>
        <v>0</v>
      </c>
      <c r="BL28" s="196" t="b">
        <f t="shared" si="37"/>
        <v>0</v>
      </c>
      <c r="BM28" s="196" t="b">
        <f t="shared" si="38"/>
        <v>0</v>
      </c>
      <c r="BN28" s="196" t="b">
        <f t="shared" si="39"/>
        <v>0</v>
      </c>
      <c r="BO28" s="196" t="b">
        <f t="shared" si="40"/>
        <v>0</v>
      </c>
      <c r="BP28" s="196" t="b">
        <f t="shared" si="41"/>
        <v>0</v>
      </c>
      <c r="BQ28" s="196" t="b">
        <f t="shared" si="42"/>
        <v>0</v>
      </c>
      <c r="BR28" s="196" t="b">
        <f t="shared" si="43"/>
        <v>0</v>
      </c>
      <c r="BS28" s="196" t="b">
        <f t="shared" si="44"/>
        <v>0</v>
      </c>
      <c r="BT28" s="196" t="b">
        <f t="shared" si="45"/>
        <v>0</v>
      </c>
      <c r="BU28" s="196" t="b">
        <f t="shared" si="46"/>
        <v>0</v>
      </c>
      <c r="BV28" s="196" t="b">
        <f t="shared" si="47"/>
        <v>0</v>
      </c>
      <c r="BW28" s="196" t="b">
        <f t="shared" si="48"/>
        <v>0</v>
      </c>
      <c r="BX28" s="196" t="b">
        <f t="shared" si="49"/>
        <v>0</v>
      </c>
      <c r="BY28" s="196" t="b">
        <f t="shared" si="50"/>
        <v>0</v>
      </c>
      <c r="BZ28" s="196" t="b">
        <f t="shared" si="51"/>
        <v>0</v>
      </c>
      <c r="CA28" s="196" t="b">
        <f t="shared" si="52"/>
        <v>0</v>
      </c>
      <c r="CB28" s="9" t="str">
        <f t="shared" si="53"/>
        <v/>
      </c>
      <c r="CC28" s="224" t="str">
        <f t="shared" si="54"/>
        <v/>
      </c>
      <c r="CD28" s="220" t="s">
        <v>287</v>
      </c>
      <c r="CE28" s="205">
        <v>13</v>
      </c>
      <c r="CF28" s="219" t="s">
        <v>281</v>
      </c>
    </row>
    <row r="29" spans="1:84" ht="15.95" customHeight="1">
      <c r="A29" s="56"/>
      <c r="B29" s="59"/>
      <c r="C29" s="70"/>
      <c r="D29" s="57"/>
      <c r="E29" s="58"/>
      <c r="F29" s="74"/>
      <c r="G29" s="38"/>
      <c r="H29" s="66"/>
      <c r="I29" s="36"/>
      <c r="J29" s="37"/>
      <c r="K29" s="187"/>
      <c r="L29" s="189"/>
      <c r="M29" s="66"/>
      <c r="N29" s="36"/>
      <c r="O29" s="192"/>
      <c r="P29" s="38"/>
      <c r="Q29" s="66"/>
      <c r="R29" s="36"/>
      <c r="S29" s="37"/>
      <c r="T29" s="70"/>
      <c r="U29" s="65"/>
      <c r="V29" s="58"/>
      <c r="W29" s="74"/>
      <c r="X29" s="40"/>
      <c r="Y29" s="82" t="str">
        <f t="shared" si="0"/>
        <v/>
      </c>
      <c r="Z29" s="89" t="str">
        <f t="shared" si="9"/>
        <v/>
      </c>
      <c r="AA29" s="98"/>
      <c r="AB29" s="81">
        <f t="shared" si="10"/>
        <v>0</v>
      </c>
      <c r="AC29" s="81">
        <f t="shared" si="11"/>
        <v>0</v>
      </c>
      <c r="AD29" s="81">
        <f t="shared" si="12"/>
        <v>0</v>
      </c>
      <c r="AE29" s="81">
        <f t="shared" si="13"/>
        <v>0</v>
      </c>
      <c r="AF29" s="81">
        <f t="shared" si="1"/>
        <v>0</v>
      </c>
      <c r="AG29" s="81">
        <f t="shared" si="2"/>
        <v>0</v>
      </c>
      <c r="AH29" s="208">
        <f t="shared" ca="1" si="14"/>
        <v>44376</v>
      </c>
      <c r="AI29" s="81"/>
      <c r="AJ29" s="196" t="b">
        <f t="shared" si="15"/>
        <v>0</v>
      </c>
      <c r="AK29" s="81" t="b">
        <f t="shared" si="3"/>
        <v>0</v>
      </c>
      <c r="AL29" s="81" t="b">
        <f t="shared" si="4"/>
        <v>0</v>
      </c>
      <c r="AM29" s="81" t="b">
        <f t="shared" si="5"/>
        <v>0</v>
      </c>
      <c r="AN29" s="81" t="b">
        <f t="shared" si="6"/>
        <v>0</v>
      </c>
      <c r="AO29" s="81" t="b">
        <f t="shared" si="7"/>
        <v>0</v>
      </c>
      <c r="AP29" s="81" t="b">
        <f t="shared" si="8"/>
        <v>0</v>
      </c>
      <c r="AQ29" s="81" t="b">
        <f t="shared" si="16"/>
        <v>1</v>
      </c>
      <c r="AR29" s="196" t="b">
        <f t="shared" si="17"/>
        <v>0</v>
      </c>
      <c r="AS29" s="196" t="b">
        <f t="shared" si="18"/>
        <v>0</v>
      </c>
      <c r="AT29" s="196" t="b">
        <f t="shared" si="19"/>
        <v>0</v>
      </c>
      <c r="AU29" s="196" t="b">
        <f t="shared" si="20"/>
        <v>0</v>
      </c>
      <c r="AV29" s="196" t="b">
        <f t="shared" si="21"/>
        <v>0</v>
      </c>
      <c r="AW29" s="196" t="b">
        <f t="shared" si="22"/>
        <v>0</v>
      </c>
      <c r="AX29" s="196" t="b">
        <f t="shared" si="23"/>
        <v>0</v>
      </c>
      <c r="AY29" s="196" t="b">
        <f t="shared" si="24"/>
        <v>0</v>
      </c>
      <c r="AZ29" s="196" t="b">
        <f t="shared" si="25"/>
        <v>0</v>
      </c>
      <c r="BA29" s="196" t="b">
        <f t="shared" si="26"/>
        <v>0</v>
      </c>
      <c r="BB29" s="196" t="b">
        <f t="shared" si="27"/>
        <v>0</v>
      </c>
      <c r="BC29" s="196" t="b">
        <f t="shared" si="28"/>
        <v>0</v>
      </c>
      <c r="BD29" s="196" t="b">
        <f t="shared" si="29"/>
        <v>0</v>
      </c>
      <c r="BE29" s="196" t="b">
        <f t="shared" si="30"/>
        <v>0</v>
      </c>
      <c r="BF29" s="196" t="b">
        <f t="shared" si="31"/>
        <v>0</v>
      </c>
      <c r="BG29" s="196" t="b">
        <f t="shared" si="32"/>
        <v>0</v>
      </c>
      <c r="BH29" s="196" t="b">
        <f t="shared" si="33"/>
        <v>0</v>
      </c>
      <c r="BI29" s="196" t="b">
        <f t="shared" si="34"/>
        <v>0</v>
      </c>
      <c r="BJ29" s="196" t="b">
        <f t="shared" si="35"/>
        <v>0</v>
      </c>
      <c r="BK29" s="225" t="b">
        <f t="shared" si="36"/>
        <v>0</v>
      </c>
      <c r="BL29" s="196" t="b">
        <f t="shared" si="37"/>
        <v>0</v>
      </c>
      <c r="BM29" s="196" t="b">
        <f t="shared" si="38"/>
        <v>0</v>
      </c>
      <c r="BN29" s="196" t="b">
        <f t="shared" si="39"/>
        <v>0</v>
      </c>
      <c r="BO29" s="196" t="b">
        <f t="shared" si="40"/>
        <v>0</v>
      </c>
      <c r="BP29" s="196" t="b">
        <f t="shared" si="41"/>
        <v>0</v>
      </c>
      <c r="BQ29" s="196" t="b">
        <f t="shared" si="42"/>
        <v>0</v>
      </c>
      <c r="BR29" s="196" t="b">
        <f t="shared" si="43"/>
        <v>0</v>
      </c>
      <c r="BS29" s="196" t="b">
        <f t="shared" si="44"/>
        <v>0</v>
      </c>
      <c r="BT29" s="196" t="b">
        <f t="shared" si="45"/>
        <v>0</v>
      </c>
      <c r="BU29" s="196" t="b">
        <f t="shared" si="46"/>
        <v>0</v>
      </c>
      <c r="BV29" s="196" t="b">
        <f t="shared" si="47"/>
        <v>0</v>
      </c>
      <c r="BW29" s="196" t="b">
        <f t="shared" si="48"/>
        <v>0</v>
      </c>
      <c r="BX29" s="196" t="b">
        <f t="shared" si="49"/>
        <v>0</v>
      </c>
      <c r="BY29" s="196" t="b">
        <f t="shared" si="50"/>
        <v>0</v>
      </c>
      <c r="BZ29" s="196" t="b">
        <f t="shared" si="51"/>
        <v>0</v>
      </c>
      <c r="CA29" s="196" t="b">
        <f t="shared" si="52"/>
        <v>0</v>
      </c>
      <c r="CB29" s="9" t="str">
        <f t="shared" si="53"/>
        <v/>
      </c>
      <c r="CC29" s="224" t="str">
        <f t="shared" si="54"/>
        <v/>
      </c>
      <c r="CD29" s="220" t="s">
        <v>288</v>
      </c>
      <c r="CE29" s="205">
        <v>14</v>
      </c>
      <c r="CF29" s="219" t="s">
        <v>282</v>
      </c>
    </row>
    <row r="30" spans="1:84" ht="15.95" customHeight="1">
      <c r="A30" s="56"/>
      <c r="B30" s="59"/>
      <c r="C30" s="70"/>
      <c r="D30" s="57"/>
      <c r="E30" s="58"/>
      <c r="F30" s="74"/>
      <c r="G30" s="38"/>
      <c r="H30" s="66"/>
      <c r="I30" s="36"/>
      <c r="J30" s="37"/>
      <c r="K30" s="187"/>
      <c r="L30" s="189"/>
      <c r="M30" s="66"/>
      <c r="N30" s="36"/>
      <c r="O30" s="192"/>
      <c r="P30" s="38"/>
      <c r="Q30" s="66"/>
      <c r="R30" s="36"/>
      <c r="S30" s="37"/>
      <c r="T30" s="70"/>
      <c r="U30" s="65"/>
      <c r="V30" s="58"/>
      <c r="W30" s="74"/>
      <c r="X30" s="40"/>
      <c r="Y30" s="82" t="str">
        <f t="shared" si="0"/>
        <v/>
      </c>
      <c r="Z30" s="89" t="str">
        <f t="shared" si="9"/>
        <v/>
      </c>
      <c r="AA30" s="98"/>
      <c r="AB30" s="81">
        <f t="shared" si="10"/>
        <v>0</v>
      </c>
      <c r="AC30" s="81">
        <f t="shared" si="11"/>
        <v>0</v>
      </c>
      <c r="AD30" s="81">
        <f t="shared" si="12"/>
        <v>0</v>
      </c>
      <c r="AE30" s="81">
        <f t="shared" si="13"/>
        <v>0</v>
      </c>
      <c r="AF30" s="81">
        <f t="shared" si="1"/>
        <v>0</v>
      </c>
      <c r="AG30" s="81">
        <f t="shared" si="2"/>
        <v>0</v>
      </c>
      <c r="AH30" s="208">
        <f t="shared" ca="1" si="14"/>
        <v>44376</v>
      </c>
      <c r="AI30" s="81"/>
      <c r="AJ30" s="196" t="b">
        <f t="shared" si="15"/>
        <v>0</v>
      </c>
      <c r="AK30" s="81" t="b">
        <f t="shared" si="3"/>
        <v>0</v>
      </c>
      <c r="AL30" s="81" t="b">
        <f t="shared" si="4"/>
        <v>0</v>
      </c>
      <c r="AM30" s="81" t="b">
        <f t="shared" si="5"/>
        <v>0</v>
      </c>
      <c r="AN30" s="81" t="b">
        <f t="shared" si="6"/>
        <v>0</v>
      </c>
      <c r="AO30" s="81" t="b">
        <f t="shared" si="7"/>
        <v>0</v>
      </c>
      <c r="AP30" s="81" t="b">
        <f t="shared" si="8"/>
        <v>0</v>
      </c>
      <c r="AQ30" s="81" t="b">
        <f t="shared" si="16"/>
        <v>1</v>
      </c>
      <c r="AR30" s="196" t="b">
        <f t="shared" si="17"/>
        <v>0</v>
      </c>
      <c r="AS30" s="196" t="b">
        <f t="shared" si="18"/>
        <v>0</v>
      </c>
      <c r="AT30" s="196" t="b">
        <f t="shared" si="19"/>
        <v>0</v>
      </c>
      <c r="AU30" s="196" t="b">
        <f t="shared" si="20"/>
        <v>0</v>
      </c>
      <c r="AV30" s="196" t="b">
        <f t="shared" si="21"/>
        <v>0</v>
      </c>
      <c r="AW30" s="196" t="b">
        <f t="shared" si="22"/>
        <v>0</v>
      </c>
      <c r="AX30" s="196" t="b">
        <f t="shared" si="23"/>
        <v>0</v>
      </c>
      <c r="AY30" s="196" t="b">
        <f t="shared" si="24"/>
        <v>0</v>
      </c>
      <c r="AZ30" s="196" t="b">
        <f t="shared" si="25"/>
        <v>0</v>
      </c>
      <c r="BA30" s="196" t="b">
        <f t="shared" si="26"/>
        <v>0</v>
      </c>
      <c r="BB30" s="196" t="b">
        <f t="shared" si="27"/>
        <v>0</v>
      </c>
      <c r="BC30" s="196" t="b">
        <f t="shared" si="28"/>
        <v>0</v>
      </c>
      <c r="BD30" s="196" t="b">
        <f t="shared" si="29"/>
        <v>0</v>
      </c>
      <c r="BE30" s="196" t="b">
        <f t="shared" si="30"/>
        <v>0</v>
      </c>
      <c r="BF30" s="196" t="b">
        <f t="shared" si="31"/>
        <v>0</v>
      </c>
      <c r="BG30" s="196" t="b">
        <f t="shared" si="32"/>
        <v>0</v>
      </c>
      <c r="BH30" s="196" t="b">
        <f t="shared" si="33"/>
        <v>0</v>
      </c>
      <c r="BI30" s="196" t="b">
        <f t="shared" si="34"/>
        <v>0</v>
      </c>
      <c r="BJ30" s="196" t="b">
        <f t="shared" si="35"/>
        <v>0</v>
      </c>
      <c r="BK30" s="225" t="b">
        <f t="shared" si="36"/>
        <v>0</v>
      </c>
      <c r="BL30" s="196" t="b">
        <f t="shared" si="37"/>
        <v>0</v>
      </c>
      <c r="BM30" s="196" t="b">
        <f t="shared" si="38"/>
        <v>0</v>
      </c>
      <c r="BN30" s="196" t="b">
        <f t="shared" si="39"/>
        <v>0</v>
      </c>
      <c r="BO30" s="196" t="b">
        <f t="shared" si="40"/>
        <v>0</v>
      </c>
      <c r="BP30" s="196" t="b">
        <f t="shared" si="41"/>
        <v>0</v>
      </c>
      <c r="BQ30" s="196" t="b">
        <f t="shared" si="42"/>
        <v>0</v>
      </c>
      <c r="BR30" s="196" t="b">
        <f t="shared" si="43"/>
        <v>0</v>
      </c>
      <c r="BS30" s="196" t="b">
        <f t="shared" si="44"/>
        <v>0</v>
      </c>
      <c r="BT30" s="196" t="b">
        <f t="shared" si="45"/>
        <v>0</v>
      </c>
      <c r="BU30" s="196" t="b">
        <f t="shared" si="46"/>
        <v>0</v>
      </c>
      <c r="BV30" s="196" t="b">
        <f t="shared" si="47"/>
        <v>0</v>
      </c>
      <c r="BW30" s="196" t="b">
        <f t="shared" si="48"/>
        <v>0</v>
      </c>
      <c r="BX30" s="196" t="b">
        <f t="shared" si="49"/>
        <v>0</v>
      </c>
      <c r="BY30" s="196" t="b">
        <f t="shared" si="50"/>
        <v>0</v>
      </c>
      <c r="BZ30" s="196" t="b">
        <f t="shared" si="51"/>
        <v>0</v>
      </c>
      <c r="CA30" s="196" t="b">
        <f t="shared" si="52"/>
        <v>0</v>
      </c>
      <c r="CB30" s="9" t="str">
        <f t="shared" si="53"/>
        <v/>
      </c>
      <c r="CC30" s="224" t="str">
        <f t="shared" si="54"/>
        <v/>
      </c>
      <c r="CD30" s="220" t="s">
        <v>289</v>
      </c>
      <c r="CE30" s="221">
        <v>15</v>
      </c>
      <c r="CF30" s="222" t="s">
        <v>248</v>
      </c>
    </row>
    <row r="31" spans="1:84" ht="15.95" customHeight="1">
      <c r="A31" s="56"/>
      <c r="B31" s="59"/>
      <c r="C31" s="70"/>
      <c r="D31" s="57"/>
      <c r="E31" s="58"/>
      <c r="F31" s="74"/>
      <c r="G31" s="38"/>
      <c r="H31" s="66"/>
      <c r="I31" s="36"/>
      <c r="J31" s="37"/>
      <c r="K31" s="187"/>
      <c r="L31" s="189"/>
      <c r="M31" s="66"/>
      <c r="N31" s="36"/>
      <c r="O31" s="192"/>
      <c r="P31" s="38"/>
      <c r="Q31" s="66"/>
      <c r="R31" s="36"/>
      <c r="S31" s="37"/>
      <c r="T31" s="70"/>
      <c r="U31" s="65"/>
      <c r="V31" s="58"/>
      <c r="W31" s="74"/>
      <c r="X31" s="40"/>
      <c r="Y31" s="82" t="str">
        <f t="shared" si="0"/>
        <v/>
      </c>
      <c r="Z31" s="89" t="str">
        <f t="shared" si="9"/>
        <v/>
      </c>
      <c r="AA31" s="98"/>
      <c r="AB31" s="81">
        <f t="shared" si="10"/>
        <v>0</v>
      </c>
      <c r="AC31" s="81">
        <f t="shared" si="11"/>
        <v>0</v>
      </c>
      <c r="AD31" s="81">
        <f t="shared" si="12"/>
        <v>0</v>
      </c>
      <c r="AE31" s="81">
        <f t="shared" si="13"/>
        <v>0</v>
      </c>
      <c r="AF31" s="81">
        <f t="shared" si="1"/>
        <v>0</v>
      </c>
      <c r="AG31" s="81">
        <f t="shared" si="2"/>
        <v>0</v>
      </c>
      <c r="AH31" s="208">
        <f t="shared" ca="1" si="14"/>
        <v>44376</v>
      </c>
      <c r="AI31" s="81"/>
      <c r="AJ31" s="196" t="b">
        <f t="shared" si="15"/>
        <v>0</v>
      </c>
      <c r="AK31" s="81" t="b">
        <f t="shared" si="3"/>
        <v>0</v>
      </c>
      <c r="AL31" s="81" t="b">
        <f t="shared" si="4"/>
        <v>0</v>
      </c>
      <c r="AM31" s="81" t="b">
        <f t="shared" si="5"/>
        <v>0</v>
      </c>
      <c r="AN31" s="81" t="b">
        <f t="shared" si="6"/>
        <v>0</v>
      </c>
      <c r="AO31" s="81" t="b">
        <f t="shared" si="7"/>
        <v>0</v>
      </c>
      <c r="AP31" s="81" t="b">
        <f t="shared" si="8"/>
        <v>0</v>
      </c>
      <c r="AQ31" s="81" t="b">
        <f t="shared" si="16"/>
        <v>1</v>
      </c>
      <c r="AR31" s="196" t="b">
        <f t="shared" si="17"/>
        <v>0</v>
      </c>
      <c r="AS31" s="196" t="b">
        <f t="shared" si="18"/>
        <v>0</v>
      </c>
      <c r="AT31" s="196" t="b">
        <f t="shared" si="19"/>
        <v>0</v>
      </c>
      <c r="AU31" s="196" t="b">
        <f t="shared" si="20"/>
        <v>0</v>
      </c>
      <c r="AV31" s="196" t="b">
        <f t="shared" si="21"/>
        <v>0</v>
      </c>
      <c r="AW31" s="196" t="b">
        <f t="shared" si="22"/>
        <v>0</v>
      </c>
      <c r="AX31" s="196" t="b">
        <f t="shared" si="23"/>
        <v>0</v>
      </c>
      <c r="AY31" s="196" t="b">
        <f t="shared" si="24"/>
        <v>0</v>
      </c>
      <c r="AZ31" s="196" t="b">
        <f t="shared" si="25"/>
        <v>0</v>
      </c>
      <c r="BA31" s="196" t="b">
        <f t="shared" si="26"/>
        <v>0</v>
      </c>
      <c r="BB31" s="196" t="b">
        <f t="shared" si="27"/>
        <v>0</v>
      </c>
      <c r="BC31" s="196" t="b">
        <f t="shared" si="28"/>
        <v>0</v>
      </c>
      <c r="BD31" s="196" t="b">
        <f t="shared" si="29"/>
        <v>0</v>
      </c>
      <c r="BE31" s="196" t="b">
        <f t="shared" si="30"/>
        <v>0</v>
      </c>
      <c r="BF31" s="196" t="b">
        <f t="shared" si="31"/>
        <v>0</v>
      </c>
      <c r="BG31" s="196" t="b">
        <f t="shared" si="32"/>
        <v>0</v>
      </c>
      <c r="BH31" s="196" t="b">
        <f t="shared" si="33"/>
        <v>0</v>
      </c>
      <c r="BI31" s="196" t="b">
        <f t="shared" si="34"/>
        <v>0</v>
      </c>
      <c r="BJ31" s="196" t="b">
        <f t="shared" si="35"/>
        <v>0</v>
      </c>
      <c r="BK31" s="225" t="b">
        <f t="shared" si="36"/>
        <v>0</v>
      </c>
      <c r="BL31" s="196" t="b">
        <f t="shared" si="37"/>
        <v>0</v>
      </c>
      <c r="BM31" s="196" t="b">
        <f t="shared" si="38"/>
        <v>0</v>
      </c>
      <c r="BN31" s="196" t="b">
        <f t="shared" si="39"/>
        <v>0</v>
      </c>
      <c r="BO31" s="196" t="b">
        <f t="shared" si="40"/>
        <v>0</v>
      </c>
      <c r="BP31" s="196" t="b">
        <f t="shared" si="41"/>
        <v>0</v>
      </c>
      <c r="BQ31" s="196" t="b">
        <f t="shared" si="42"/>
        <v>0</v>
      </c>
      <c r="BR31" s="196" t="b">
        <f t="shared" si="43"/>
        <v>0</v>
      </c>
      <c r="BS31" s="196" t="b">
        <f t="shared" si="44"/>
        <v>0</v>
      </c>
      <c r="BT31" s="196" t="b">
        <f t="shared" si="45"/>
        <v>0</v>
      </c>
      <c r="BU31" s="196" t="b">
        <f t="shared" si="46"/>
        <v>0</v>
      </c>
      <c r="BV31" s="196" t="b">
        <f t="shared" si="47"/>
        <v>0</v>
      </c>
      <c r="BW31" s="196" t="b">
        <f t="shared" si="48"/>
        <v>0</v>
      </c>
      <c r="BX31" s="196" t="b">
        <f t="shared" si="49"/>
        <v>0</v>
      </c>
      <c r="BY31" s="196" t="b">
        <f t="shared" si="50"/>
        <v>0</v>
      </c>
      <c r="BZ31" s="196" t="b">
        <f t="shared" si="51"/>
        <v>0</v>
      </c>
      <c r="CA31" s="196" t="b">
        <f t="shared" si="52"/>
        <v>0</v>
      </c>
      <c r="CB31" s="9" t="str">
        <f t="shared" si="53"/>
        <v/>
      </c>
      <c r="CC31" s="224" t="str">
        <f t="shared" si="54"/>
        <v/>
      </c>
      <c r="CD31" s="220" t="s">
        <v>290</v>
      </c>
      <c r="CE31" s="221">
        <v>16</v>
      </c>
      <c r="CF31" s="222" t="s">
        <v>249</v>
      </c>
    </row>
    <row r="32" spans="1:84" ht="15.95" customHeight="1">
      <c r="A32" s="56"/>
      <c r="B32" s="59"/>
      <c r="C32" s="70"/>
      <c r="D32" s="57"/>
      <c r="E32" s="58"/>
      <c r="F32" s="74"/>
      <c r="G32" s="38"/>
      <c r="H32" s="66"/>
      <c r="I32" s="36"/>
      <c r="J32" s="37"/>
      <c r="K32" s="187"/>
      <c r="L32" s="189"/>
      <c r="M32" s="66"/>
      <c r="N32" s="36"/>
      <c r="O32" s="192"/>
      <c r="P32" s="38"/>
      <c r="Q32" s="66"/>
      <c r="R32" s="36"/>
      <c r="S32" s="37"/>
      <c r="T32" s="70"/>
      <c r="U32" s="65"/>
      <c r="V32" s="58"/>
      <c r="W32" s="74"/>
      <c r="X32" s="40"/>
      <c r="Y32" s="82" t="str">
        <f t="shared" si="0"/>
        <v/>
      </c>
      <c r="Z32" s="89" t="str">
        <f t="shared" si="9"/>
        <v/>
      </c>
      <c r="AA32" s="98"/>
      <c r="AB32" s="81">
        <f t="shared" si="10"/>
        <v>0</v>
      </c>
      <c r="AC32" s="81">
        <f t="shared" si="11"/>
        <v>0</v>
      </c>
      <c r="AD32" s="81">
        <f t="shared" si="12"/>
        <v>0</v>
      </c>
      <c r="AE32" s="81">
        <f t="shared" si="13"/>
        <v>0</v>
      </c>
      <c r="AF32" s="81">
        <f t="shared" si="1"/>
        <v>0</v>
      </c>
      <c r="AG32" s="81">
        <f t="shared" si="2"/>
        <v>0</v>
      </c>
      <c r="AH32" s="208">
        <f t="shared" ca="1" si="14"/>
        <v>44376</v>
      </c>
      <c r="AI32" s="81"/>
      <c r="AJ32" s="196" t="b">
        <f t="shared" si="15"/>
        <v>0</v>
      </c>
      <c r="AK32" s="81" t="b">
        <f t="shared" si="3"/>
        <v>0</v>
      </c>
      <c r="AL32" s="81" t="b">
        <f t="shared" si="4"/>
        <v>0</v>
      </c>
      <c r="AM32" s="81" t="b">
        <f t="shared" si="5"/>
        <v>0</v>
      </c>
      <c r="AN32" s="81" t="b">
        <f t="shared" si="6"/>
        <v>0</v>
      </c>
      <c r="AO32" s="81" t="b">
        <f t="shared" si="7"/>
        <v>0</v>
      </c>
      <c r="AP32" s="81" t="b">
        <f t="shared" si="8"/>
        <v>0</v>
      </c>
      <c r="AQ32" s="81" t="b">
        <f t="shared" si="16"/>
        <v>1</v>
      </c>
      <c r="AR32" s="196" t="b">
        <f t="shared" si="17"/>
        <v>0</v>
      </c>
      <c r="AS32" s="196" t="b">
        <f t="shared" si="18"/>
        <v>0</v>
      </c>
      <c r="AT32" s="196" t="b">
        <f t="shared" si="19"/>
        <v>0</v>
      </c>
      <c r="AU32" s="196" t="b">
        <f t="shared" si="20"/>
        <v>0</v>
      </c>
      <c r="AV32" s="196" t="b">
        <f t="shared" si="21"/>
        <v>0</v>
      </c>
      <c r="AW32" s="196" t="b">
        <f t="shared" si="22"/>
        <v>0</v>
      </c>
      <c r="AX32" s="196" t="b">
        <f t="shared" si="23"/>
        <v>0</v>
      </c>
      <c r="AY32" s="196" t="b">
        <f t="shared" si="24"/>
        <v>0</v>
      </c>
      <c r="AZ32" s="196" t="b">
        <f t="shared" si="25"/>
        <v>0</v>
      </c>
      <c r="BA32" s="196" t="b">
        <f t="shared" si="26"/>
        <v>0</v>
      </c>
      <c r="BB32" s="196" t="b">
        <f t="shared" si="27"/>
        <v>0</v>
      </c>
      <c r="BC32" s="196" t="b">
        <f t="shared" si="28"/>
        <v>0</v>
      </c>
      <c r="BD32" s="196" t="b">
        <f t="shared" si="29"/>
        <v>0</v>
      </c>
      <c r="BE32" s="196" t="b">
        <f t="shared" si="30"/>
        <v>0</v>
      </c>
      <c r="BF32" s="196" t="b">
        <f t="shared" si="31"/>
        <v>0</v>
      </c>
      <c r="BG32" s="196" t="b">
        <f t="shared" si="32"/>
        <v>0</v>
      </c>
      <c r="BH32" s="196" t="b">
        <f t="shared" si="33"/>
        <v>0</v>
      </c>
      <c r="BI32" s="196" t="b">
        <f t="shared" si="34"/>
        <v>0</v>
      </c>
      <c r="BJ32" s="196" t="b">
        <f t="shared" si="35"/>
        <v>0</v>
      </c>
      <c r="BK32" s="225" t="b">
        <f t="shared" si="36"/>
        <v>0</v>
      </c>
      <c r="BL32" s="196" t="b">
        <f t="shared" si="37"/>
        <v>0</v>
      </c>
      <c r="BM32" s="196" t="b">
        <f t="shared" si="38"/>
        <v>0</v>
      </c>
      <c r="BN32" s="196" t="b">
        <f t="shared" si="39"/>
        <v>0</v>
      </c>
      <c r="BO32" s="196" t="b">
        <f t="shared" si="40"/>
        <v>0</v>
      </c>
      <c r="BP32" s="196" t="b">
        <f t="shared" si="41"/>
        <v>0</v>
      </c>
      <c r="BQ32" s="196" t="b">
        <f t="shared" si="42"/>
        <v>0</v>
      </c>
      <c r="BR32" s="196" t="b">
        <f t="shared" si="43"/>
        <v>0</v>
      </c>
      <c r="BS32" s="196" t="b">
        <f t="shared" si="44"/>
        <v>0</v>
      </c>
      <c r="BT32" s="196" t="b">
        <f t="shared" si="45"/>
        <v>0</v>
      </c>
      <c r="BU32" s="196" t="b">
        <f t="shared" si="46"/>
        <v>0</v>
      </c>
      <c r="BV32" s="196" t="b">
        <f t="shared" si="47"/>
        <v>0</v>
      </c>
      <c r="BW32" s="196" t="b">
        <f t="shared" si="48"/>
        <v>0</v>
      </c>
      <c r="BX32" s="196" t="b">
        <f t="shared" si="49"/>
        <v>0</v>
      </c>
      <c r="BY32" s="196" t="b">
        <f t="shared" si="50"/>
        <v>0</v>
      </c>
      <c r="BZ32" s="196" t="b">
        <f t="shared" si="51"/>
        <v>0</v>
      </c>
      <c r="CA32" s="196" t="b">
        <f t="shared" si="52"/>
        <v>0</v>
      </c>
      <c r="CB32" s="9" t="str">
        <f t="shared" si="53"/>
        <v/>
      </c>
      <c r="CC32" s="224" t="str">
        <f t="shared" si="54"/>
        <v/>
      </c>
      <c r="CD32" s="220" t="s">
        <v>291</v>
      </c>
      <c r="CE32" s="221">
        <v>17</v>
      </c>
      <c r="CF32" s="222" t="s">
        <v>250</v>
      </c>
    </row>
    <row r="33" spans="1:84" ht="15.95" customHeight="1">
      <c r="A33" s="56"/>
      <c r="B33" s="59"/>
      <c r="C33" s="70"/>
      <c r="D33" s="57"/>
      <c r="E33" s="58"/>
      <c r="F33" s="74"/>
      <c r="G33" s="38"/>
      <c r="H33" s="66"/>
      <c r="I33" s="36"/>
      <c r="J33" s="37"/>
      <c r="K33" s="187"/>
      <c r="L33" s="189"/>
      <c r="M33" s="66"/>
      <c r="N33" s="36"/>
      <c r="O33" s="192"/>
      <c r="P33" s="38"/>
      <c r="Q33" s="66"/>
      <c r="R33" s="36"/>
      <c r="S33" s="37"/>
      <c r="T33" s="70"/>
      <c r="U33" s="65"/>
      <c r="V33" s="58"/>
      <c r="W33" s="74"/>
      <c r="X33" s="40"/>
      <c r="Y33" s="82" t="str">
        <f t="shared" si="0"/>
        <v/>
      </c>
      <c r="Z33" s="89" t="str">
        <f t="shared" si="9"/>
        <v/>
      </c>
      <c r="AA33" s="98"/>
      <c r="AB33" s="81">
        <f t="shared" si="10"/>
        <v>0</v>
      </c>
      <c r="AC33" s="81">
        <f t="shared" si="11"/>
        <v>0</v>
      </c>
      <c r="AD33" s="81">
        <f t="shared" si="12"/>
        <v>0</v>
      </c>
      <c r="AE33" s="81">
        <f t="shared" si="13"/>
        <v>0</v>
      </c>
      <c r="AF33" s="81">
        <f t="shared" si="1"/>
        <v>0</v>
      </c>
      <c r="AG33" s="81">
        <f t="shared" si="2"/>
        <v>0</v>
      </c>
      <c r="AH33" s="208">
        <f t="shared" ca="1" si="14"/>
        <v>44376</v>
      </c>
      <c r="AI33" s="81"/>
      <c r="AJ33" s="196" t="b">
        <f t="shared" si="15"/>
        <v>0</v>
      </c>
      <c r="AK33" s="81" t="b">
        <f t="shared" si="3"/>
        <v>0</v>
      </c>
      <c r="AL33" s="81" t="b">
        <f t="shared" si="4"/>
        <v>0</v>
      </c>
      <c r="AM33" s="81" t="b">
        <f t="shared" si="5"/>
        <v>0</v>
      </c>
      <c r="AN33" s="81" t="b">
        <f t="shared" si="6"/>
        <v>0</v>
      </c>
      <c r="AO33" s="81" t="b">
        <f t="shared" si="7"/>
        <v>0</v>
      </c>
      <c r="AP33" s="81" t="b">
        <f t="shared" si="8"/>
        <v>0</v>
      </c>
      <c r="AQ33" s="81" t="b">
        <f t="shared" si="16"/>
        <v>1</v>
      </c>
      <c r="AR33" s="196" t="b">
        <f t="shared" si="17"/>
        <v>0</v>
      </c>
      <c r="AS33" s="196" t="b">
        <f t="shared" si="18"/>
        <v>0</v>
      </c>
      <c r="AT33" s="196" t="b">
        <f t="shared" si="19"/>
        <v>0</v>
      </c>
      <c r="AU33" s="196" t="b">
        <f t="shared" si="20"/>
        <v>0</v>
      </c>
      <c r="AV33" s="196" t="b">
        <f t="shared" si="21"/>
        <v>0</v>
      </c>
      <c r="AW33" s="196" t="b">
        <f t="shared" si="22"/>
        <v>0</v>
      </c>
      <c r="AX33" s="196" t="b">
        <f t="shared" si="23"/>
        <v>0</v>
      </c>
      <c r="AY33" s="196" t="b">
        <f t="shared" si="24"/>
        <v>0</v>
      </c>
      <c r="AZ33" s="196" t="b">
        <f t="shared" si="25"/>
        <v>0</v>
      </c>
      <c r="BA33" s="196" t="b">
        <f t="shared" si="26"/>
        <v>0</v>
      </c>
      <c r="BB33" s="196" t="b">
        <f t="shared" si="27"/>
        <v>0</v>
      </c>
      <c r="BC33" s="196" t="b">
        <f t="shared" si="28"/>
        <v>0</v>
      </c>
      <c r="BD33" s="196" t="b">
        <f t="shared" si="29"/>
        <v>0</v>
      </c>
      <c r="BE33" s="196" t="b">
        <f t="shared" si="30"/>
        <v>0</v>
      </c>
      <c r="BF33" s="196" t="b">
        <f t="shared" si="31"/>
        <v>0</v>
      </c>
      <c r="BG33" s="196" t="b">
        <f t="shared" si="32"/>
        <v>0</v>
      </c>
      <c r="BH33" s="196" t="b">
        <f t="shared" si="33"/>
        <v>0</v>
      </c>
      <c r="BI33" s="196" t="b">
        <f t="shared" si="34"/>
        <v>0</v>
      </c>
      <c r="BJ33" s="196" t="b">
        <f t="shared" si="35"/>
        <v>0</v>
      </c>
      <c r="BK33" s="225" t="b">
        <f t="shared" si="36"/>
        <v>0</v>
      </c>
      <c r="BL33" s="196" t="b">
        <f t="shared" si="37"/>
        <v>0</v>
      </c>
      <c r="BM33" s="196" t="b">
        <f t="shared" si="38"/>
        <v>0</v>
      </c>
      <c r="BN33" s="196" t="b">
        <f t="shared" si="39"/>
        <v>0</v>
      </c>
      <c r="BO33" s="196" t="b">
        <f t="shared" si="40"/>
        <v>0</v>
      </c>
      <c r="BP33" s="196" t="b">
        <f t="shared" si="41"/>
        <v>0</v>
      </c>
      <c r="BQ33" s="196" t="b">
        <f t="shared" si="42"/>
        <v>0</v>
      </c>
      <c r="BR33" s="196" t="b">
        <f t="shared" si="43"/>
        <v>0</v>
      </c>
      <c r="BS33" s="196" t="b">
        <f t="shared" si="44"/>
        <v>0</v>
      </c>
      <c r="BT33" s="196" t="b">
        <f t="shared" si="45"/>
        <v>0</v>
      </c>
      <c r="BU33" s="196" t="b">
        <f t="shared" si="46"/>
        <v>0</v>
      </c>
      <c r="BV33" s="196" t="b">
        <f t="shared" si="47"/>
        <v>0</v>
      </c>
      <c r="BW33" s="196" t="b">
        <f t="shared" si="48"/>
        <v>0</v>
      </c>
      <c r="BX33" s="196" t="b">
        <f t="shared" si="49"/>
        <v>0</v>
      </c>
      <c r="BY33" s="196" t="b">
        <f t="shared" si="50"/>
        <v>0</v>
      </c>
      <c r="BZ33" s="196" t="b">
        <f t="shared" si="51"/>
        <v>0</v>
      </c>
      <c r="CA33" s="196" t="b">
        <f t="shared" si="52"/>
        <v>0</v>
      </c>
      <c r="CB33" s="9" t="str">
        <f t="shared" si="53"/>
        <v/>
      </c>
      <c r="CC33" s="224" t="str">
        <f t="shared" si="54"/>
        <v/>
      </c>
      <c r="CD33" s="220" t="s">
        <v>292</v>
      </c>
      <c r="CE33" s="221">
        <v>18</v>
      </c>
      <c r="CF33" s="222" t="s">
        <v>251</v>
      </c>
    </row>
    <row r="34" spans="1:84" ht="15.95" customHeight="1">
      <c r="A34" s="56"/>
      <c r="B34" s="59"/>
      <c r="C34" s="70"/>
      <c r="D34" s="57"/>
      <c r="E34" s="58"/>
      <c r="F34" s="74"/>
      <c r="G34" s="38"/>
      <c r="H34" s="66"/>
      <c r="I34" s="36"/>
      <c r="J34" s="37"/>
      <c r="K34" s="187"/>
      <c r="L34" s="189"/>
      <c r="M34" s="66"/>
      <c r="N34" s="36"/>
      <c r="O34" s="192"/>
      <c r="P34" s="38"/>
      <c r="Q34" s="66"/>
      <c r="R34" s="36"/>
      <c r="S34" s="37"/>
      <c r="T34" s="70"/>
      <c r="U34" s="65"/>
      <c r="V34" s="58"/>
      <c r="W34" s="74"/>
      <c r="X34" s="40"/>
      <c r="Y34" s="82" t="str">
        <f t="shared" si="0"/>
        <v/>
      </c>
      <c r="Z34" s="89" t="str">
        <f t="shared" si="9"/>
        <v/>
      </c>
      <c r="AA34" s="98"/>
      <c r="AB34" s="81">
        <f t="shared" si="10"/>
        <v>0</v>
      </c>
      <c r="AC34" s="81">
        <f t="shared" si="11"/>
        <v>0</v>
      </c>
      <c r="AD34" s="81">
        <f t="shared" si="12"/>
        <v>0</v>
      </c>
      <c r="AE34" s="81">
        <f t="shared" si="13"/>
        <v>0</v>
      </c>
      <c r="AF34" s="81">
        <f t="shared" si="1"/>
        <v>0</v>
      </c>
      <c r="AG34" s="81">
        <f t="shared" si="2"/>
        <v>0</v>
      </c>
      <c r="AH34" s="208">
        <f t="shared" ca="1" si="14"/>
        <v>44376</v>
      </c>
      <c r="AI34" s="81"/>
      <c r="AJ34" s="196" t="b">
        <f t="shared" si="15"/>
        <v>0</v>
      </c>
      <c r="AK34" s="81" t="b">
        <f t="shared" si="3"/>
        <v>0</v>
      </c>
      <c r="AL34" s="81" t="b">
        <f t="shared" si="4"/>
        <v>0</v>
      </c>
      <c r="AM34" s="81" t="b">
        <f t="shared" si="5"/>
        <v>0</v>
      </c>
      <c r="AN34" s="81" t="b">
        <f t="shared" si="6"/>
        <v>0</v>
      </c>
      <c r="AO34" s="81" t="b">
        <f t="shared" si="7"/>
        <v>0</v>
      </c>
      <c r="AP34" s="81" t="b">
        <f t="shared" si="8"/>
        <v>0</v>
      </c>
      <c r="AQ34" s="81" t="b">
        <f t="shared" si="16"/>
        <v>1</v>
      </c>
      <c r="AR34" s="196" t="b">
        <f t="shared" si="17"/>
        <v>0</v>
      </c>
      <c r="AS34" s="196" t="b">
        <f t="shared" si="18"/>
        <v>0</v>
      </c>
      <c r="AT34" s="196" t="b">
        <f t="shared" si="19"/>
        <v>0</v>
      </c>
      <c r="AU34" s="196" t="b">
        <f t="shared" si="20"/>
        <v>0</v>
      </c>
      <c r="AV34" s="196" t="b">
        <f t="shared" si="21"/>
        <v>0</v>
      </c>
      <c r="AW34" s="196" t="b">
        <f t="shared" si="22"/>
        <v>0</v>
      </c>
      <c r="AX34" s="196" t="b">
        <f t="shared" si="23"/>
        <v>0</v>
      </c>
      <c r="AY34" s="196" t="b">
        <f t="shared" si="24"/>
        <v>0</v>
      </c>
      <c r="AZ34" s="196" t="b">
        <f t="shared" si="25"/>
        <v>0</v>
      </c>
      <c r="BA34" s="196" t="b">
        <f t="shared" si="26"/>
        <v>0</v>
      </c>
      <c r="BB34" s="196" t="b">
        <f t="shared" si="27"/>
        <v>0</v>
      </c>
      <c r="BC34" s="196" t="b">
        <f t="shared" si="28"/>
        <v>0</v>
      </c>
      <c r="BD34" s="196" t="b">
        <f t="shared" si="29"/>
        <v>0</v>
      </c>
      <c r="BE34" s="196" t="b">
        <f t="shared" si="30"/>
        <v>0</v>
      </c>
      <c r="BF34" s="196" t="b">
        <f t="shared" si="31"/>
        <v>0</v>
      </c>
      <c r="BG34" s="196" t="b">
        <f t="shared" si="32"/>
        <v>0</v>
      </c>
      <c r="BH34" s="196" t="b">
        <f t="shared" si="33"/>
        <v>0</v>
      </c>
      <c r="BI34" s="196" t="b">
        <f t="shared" si="34"/>
        <v>0</v>
      </c>
      <c r="BJ34" s="196" t="b">
        <f t="shared" si="35"/>
        <v>0</v>
      </c>
      <c r="BK34" s="225" t="b">
        <f t="shared" si="36"/>
        <v>0</v>
      </c>
      <c r="BL34" s="196" t="b">
        <f t="shared" si="37"/>
        <v>0</v>
      </c>
      <c r="BM34" s="196" t="b">
        <f t="shared" si="38"/>
        <v>0</v>
      </c>
      <c r="BN34" s="196" t="b">
        <f t="shared" si="39"/>
        <v>0</v>
      </c>
      <c r="BO34" s="196" t="b">
        <f t="shared" si="40"/>
        <v>0</v>
      </c>
      <c r="BP34" s="196" t="b">
        <f t="shared" si="41"/>
        <v>0</v>
      </c>
      <c r="BQ34" s="196" t="b">
        <f t="shared" si="42"/>
        <v>0</v>
      </c>
      <c r="BR34" s="196" t="b">
        <f t="shared" si="43"/>
        <v>0</v>
      </c>
      <c r="BS34" s="196" t="b">
        <f t="shared" si="44"/>
        <v>0</v>
      </c>
      <c r="BT34" s="196" t="b">
        <f t="shared" si="45"/>
        <v>0</v>
      </c>
      <c r="BU34" s="196" t="b">
        <f t="shared" si="46"/>
        <v>0</v>
      </c>
      <c r="BV34" s="196" t="b">
        <f t="shared" si="47"/>
        <v>0</v>
      </c>
      <c r="BW34" s="196" t="b">
        <f t="shared" si="48"/>
        <v>0</v>
      </c>
      <c r="BX34" s="196" t="b">
        <f t="shared" si="49"/>
        <v>0</v>
      </c>
      <c r="BY34" s="196" t="b">
        <f t="shared" si="50"/>
        <v>0</v>
      </c>
      <c r="BZ34" s="196" t="b">
        <f t="shared" si="51"/>
        <v>0</v>
      </c>
      <c r="CA34" s="196" t="b">
        <f t="shared" si="52"/>
        <v>0</v>
      </c>
      <c r="CB34" s="9" t="str">
        <f t="shared" si="53"/>
        <v/>
      </c>
      <c r="CC34" s="224" t="str">
        <f t="shared" si="54"/>
        <v/>
      </c>
      <c r="CD34" s="220" t="s">
        <v>293</v>
      </c>
      <c r="CE34" s="221">
        <v>19</v>
      </c>
      <c r="CF34" s="222" t="s">
        <v>252</v>
      </c>
    </row>
    <row r="35" spans="1:84" ht="15.95" customHeight="1">
      <c r="A35" s="56"/>
      <c r="B35" s="59"/>
      <c r="C35" s="70"/>
      <c r="D35" s="57"/>
      <c r="E35" s="58"/>
      <c r="F35" s="74"/>
      <c r="G35" s="38"/>
      <c r="H35" s="66"/>
      <c r="I35" s="36"/>
      <c r="J35" s="37"/>
      <c r="K35" s="187"/>
      <c r="L35" s="189"/>
      <c r="M35" s="66"/>
      <c r="N35" s="36"/>
      <c r="O35" s="192"/>
      <c r="P35" s="38"/>
      <c r="Q35" s="66"/>
      <c r="R35" s="36"/>
      <c r="S35" s="37"/>
      <c r="T35" s="70"/>
      <c r="U35" s="65"/>
      <c r="V35" s="58"/>
      <c r="W35" s="74"/>
      <c r="X35" s="40"/>
      <c r="Y35" s="82" t="str">
        <f t="shared" si="0"/>
        <v/>
      </c>
      <c r="Z35" s="89" t="str">
        <f t="shared" si="9"/>
        <v/>
      </c>
      <c r="AA35" s="98"/>
      <c r="AB35" s="81">
        <f t="shared" si="10"/>
        <v>0</v>
      </c>
      <c r="AC35" s="81">
        <f t="shared" si="11"/>
        <v>0</v>
      </c>
      <c r="AD35" s="81">
        <f t="shared" si="12"/>
        <v>0</v>
      </c>
      <c r="AE35" s="81">
        <f t="shared" si="13"/>
        <v>0</v>
      </c>
      <c r="AF35" s="81">
        <f t="shared" si="1"/>
        <v>0</v>
      </c>
      <c r="AG35" s="81">
        <f t="shared" si="2"/>
        <v>0</v>
      </c>
      <c r="AH35" s="208">
        <f t="shared" ca="1" si="14"/>
        <v>44376</v>
      </c>
      <c r="AI35" s="81"/>
      <c r="AJ35" s="196" t="b">
        <f t="shared" si="15"/>
        <v>0</v>
      </c>
      <c r="AK35" s="81" t="b">
        <f t="shared" si="3"/>
        <v>0</v>
      </c>
      <c r="AL35" s="81" t="b">
        <f t="shared" si="4"/>
        <v>0</v>
      </c>
      <c r="AM35" s="81" t="b">
        <f t="shared" si="5"/>
        <v>0</v>
      </c>
      <c r="AN35" s="81" t="b">
        <f t="shared" si="6"/>
        <v>0</v>
      </c>
      <c r="AO35" s="81" t="b">
        <f t="shared" si="7"/>
        <v>0</v>
      </c>
      <c r="AP35" s="81" t="b">
        <f t="shared" si="8"/>
        <v>0</v>
      </c>
      <c r="AQ35" s="81" t="b">
        <f t="shared" si="16"/>
        <v>1</v>
      </c>
      <c r="AR35" s="196" t="b">
        <f t="shared" si="17"/>
        <v>0</v>
      </c>
      <c r="AS35" s="196" t="b">
        <f t="shared" si="18"/>
        <v>0</v>
      </c>
      <c r="AT35" s="196" t="b">
        <f t="shared" si="19"/>
        <v>0</v>
      </c>
      <c r="AU35" s="196" t="b">
        <f t="shared" si="20"/>
        <v>0</v>
      </c>
      <c r="AV35" s="196" t="b">
        <f t="shared" si="21"/>
        <v>0</v>
      </c>
      <c r="AW35" s="196" t="b">
        <f t="shared" si="22"/>
        <v>0</v>
      </c>
      <c r="AX35" s="196" t="b">
        <f t="shared" si="23"/>
        <v>0</v>
      </c>
      <c r="AY35" s="196" t="b">
        <f t="shared" si="24"/>
        <v>0</v>
      </c>
      <c r="AZ35" s="196" t="b">
        <f t="shared" si="25"/>
        <v>0</v>
      </c>
      <c r="BA35" s="196" t="b">
        <f t="shared" si="26"/>
        <v>0</v>
      </c>
      <c r="BB35" s="196" t="b">
        <f t="shared" si="27"/>
        <v>0</v>
      </c>
      <c r="BC35" s="196" t="b">
        <f t="shared" si="28"/>
        <v>0</v>
      </c>
      <c r="BD35" s="196" t="b">
        <f t="shared" si="29"/>
        <v>0</v>
      </c>
      <c r="BE35" s="196" t="b">
        <f t="shared" si="30"/>
        <v>0</v>
      </c>
      <c r="BF35" s="196" t="b">
        <f t="shared" si="31"/>
        <v>0</v>
      </c>
      <c r="BG35" s="196" t="b">
        <f t="shared" si="32"/>
        <v>0</v>
      </c>
      <c r="BH35" s="196" t="b">
        <f t="shared" si="33"/>
        <v>0</v>
      </c>
      <c r="BI35" s="196" t="b">
        <f t="shared" si="34"/>
        <v>0</v>
      </c>
      <c r="BJ35" s="196" t="b">
        <f t="shared" si="35"/>
        <v>0</v>
      </c>
      <c r="BK35" s="225" t="b">
        <f t="shared" si="36"/>
        <v>0</v>
      </c>
      <c r="BL35" s="196" t="b">
        <f t="shared" si="37"/>
        <v>0</v>
      </c>
      <c r="BM35" s="196" t="b">
        <f t="shared" si="38"/>
        <v>0</v>
      </c>
      <c r="BN35" s="196" t="b">
        <f t="shared" si="39"/>
        <v>0</v>
      </c>
      <c r="BO35" s="196" t="b">
        <f t="shared" si="40"/>
        <v>0</v>
      </c>
      <c r="BP35" s="196" t="b">
        <f t="shared" si="41"/>
        <v>0</v>
      </c>
      <c r="BQ35" s="196" t="b">
        <f t="shared" si="42"/>
        <v>0</v>
      </c>
      <c r="BR35" s="196" t="b">
        <f t="shared" si="43"/>
        <v>0</v>
      </c>
      <c r="BS35" s="196" t="b">
        <f t="shared" si="44"/>
        <v>0</v>
      </c>
      <c r="BT35" s="196" t="b">
        <f t="shared" si="45"/>
        <v>0</v>
      </c>
      <c r="BU35" s="196" t="b">
        <f t="shared" si="46"/>
        <v>0</v>
      </c>
      <c r="BV35" s="196" t="b">
        <f t="shared" si="47"/>
        <v>0</v>
      </c>
      <c r="BW35" s="196" t="b">
        <f t="shared" si="48"/>
        <v>0</v>
      </c>
      <c r="BX35" s="196" t="b">
        <f t="shared" si="49"/>
        <v>0</v>
      </c>
      <c r="BY35" s="196" t="b">
        <f t="shared" si="50"/>
        <v>0</v>
      </c>
      <c r="BZ35" s="196" t="b">
        <f t="shared" si="51"/>
        <v>0</v>
      </c>
      <c r="CA35" s="196" t="b">
        <f t="shared" si="52"/>
        <v>0</v>
      </c>
      <c r="CB35" s="9" t="str">
        <f t="shared" si="53"/>
        <v/>
      </c>
      <c r="CC35" s="224" t="str">
        <f t="shared" si="54"/>
        <v/>
      </c>
      <c r="CD35" s="220" t="s">
        <v>294</v>
      </c>
      <c r="CE35" s="221">
        <v>20</v>
      </c>
      <c r="CF35" s="222" t="s">
        <v>253</v>
      </c>
    </row>
    <row r="36" spans="1:84" ht="15.95" customHeight="1">
      <c r="A36" s="56"/>
      <c r="B36" s="59"/>
      <c r="C36" s="70"/>
      <c r="D36" s="57"/>
      <c r="E36" s="58"/>
      <c r="F36" s="74"/>
      <c r="G36" s="38"/>
      <c r="H36" s="66"/>
      <c r="I36" s="36"/>
      <c r="J36" s="37"/>
      <c r="K36" s="187"/>
      <c r="L36" s="189"/>
      <c r="M36" s="66"/>
      <c r="N36" s="36"/>
      <c r="O36" s="192"/>
      <c r="P36" s="38"/>
      <c r="Q36" s="66"/>
      <c r="R36" s="36"/>
      <c r="S36" s="37"/>
      <c r="T36" s="70"/>
      <c r="U36" s="65"/>
      <c r="V36" s="58"/>
      <c r="W36" s="74"/>
      <c r="X36" s="40"/>
      <c r="Y36" s="82" t="str">
        <f t="shared" si="0"/>
        <v/>
      </c>
      <c r="Z36" s="89" t="str">
        <f t="shared" si="9"/>
        <v/>
      </c>
      <c r="AA36" s="98"/>
      <c r="AB36" s="81">
        <f t="shared" si="10"/>
        <v>0</v>
      </c>
      <c r="AC36" s="81">
        <f t="shared" si="11"/>
        <v>0</v>
      </c>
      <c r="AD36" s="81">
        <f t="shared" si="12"/>
        <v>0</v>
      </c>
      <c r="AE36" s="81">
        <f t="shared" si="13"/>
        <v>0</v>
      </c>
      <c r="AF36" s="81">
        <f t="shared" si="1"/>
        <v>0</v>
      </c>
      <c r="AG36" s="81">
        <f t="shared" si="2"/>
        <v>0</v>
      </c>
      <c r="AH36" s="208">
        <f t="shared" ca="1" si="14"/>
        <v>44376</v>
      </c>
      <c r="AI36" s="81"/>
      <c r="AJ36" s="196" t="b">
        <f t="shared" si="15"/>
        <v>0</v>
      </c>
      <c r="AK36" s="81" t="b">
        <f t="shared" si="3"/>
        <v>0</v>
      </c>
      <c r="AL36" s="81" t="b">
        <f t="shared" si="4"/>
        <v>0</v>
      </c>
      <c r="AM36" s="81" t="b">
        <f t="shared" si="5"/>
        <v>0</v>
      </c>
      <c r="AN36" s="81" t="b">
        <f t="shared" si="6"/>
        <v>0</v>
      </c>
      <c r="AO36" s="81" t="b">
        <f t="shared" si="7"/>
        <v>0</v>
      </c>
      <c r="AP36" s="81" t="b">
        <f t="shared" si="8"/>
        <v>0</v>
      </c>
      <c r="AQ36" s="81" t="b">
        <f t="shared" si="16"/>
        <v>1</v>
      </c>
      <c r="AR36" s="196" t="b">
        <f t="shared" si="17"/>
        <v>0</v>
      </c>
      <c r="AS36" s="196" t="b">
        <f t="shared" si="18"/>
        <v>0</v>
      </c>
      <c r="AT36" s="196" t="b">
        <f t="shared" si="19"/>
        <v>0</v>
      </c>
      <c r="AU36" s="196" t="b">
        <f t="shared" si="20"/>
        <v>0</v>
      </c>
      <c r="AV36" s="196" t="b">
        <f t="shared" si="21"/>
        <v>0</v>
      </c>
      <c r="AW36" s="196" t="b">
        <f t="shared" si="22"/>
        <v>0</v>
      </c>
      <c r="AX36" s="196" t="b">
        <f t="shared" si="23"/>
        <v>0</v>
      </c>
      <c r="AY36" s="196" t="b">
        <f t="shared" si="24"/>
        <v>0</v>
      </c>
      <c r="AZ36" s="196" t="b">
        <f t="shared" si="25"/>
        <v>0</v>
      </c>
      <c r="BA36" s="196" t="b">
        <f t="shared" si="26"/>
        <v>0</v>
      </c>
      <c r="BB36" s="196" t="b">
        <f t="shared" si="27"/>
        <v>0</v>
      </c>
      <c r="BC36" s="196" t="b">
        <f t="shared" si="28"/>
        <v>0</v>
      </c>
      <c r="BD36" s="196" t="b">
        <f t="shared" si="29"/>
        <v>0</v>
      </c>
      <c r="BE36" s="196" t="b">
        <f t="shared" si="30"/>
        <v>0</v>
      </c>
      <c r="BF36" s="196" t="b">
        <f t="shared" si="31"/>
        <v>0</v>
      </c>
      <c r="BG36" s="196" t="b">
        <f t="shared" si="32"/>
        <v>0</v>
      </c>
      <c r="BH36" s="196" t="b">
        <f t="shared" si="33"/>
        <v>0</v>
      </c>
      <c r="BI36" s="196" t="b">
        <f t="shared" si="34"/>
        <v>0</v>
      </c>
      <c r="BJ36" s="196" t="b">
        <f t="shared" si="35"/>
        <v>0</v>
      </c>
      <c r="BK36" s="225" t="b">
        <f t="shared" si="36"/>
        <v>0</v>
      </c>
      <c r="BL36" s="196" t="b">
        <f t="shared" si="37"/>
        <v>0</v>
      </c>
      <c r="BM36" s="196" t="b">
        <f t="shared" si="38"/>
        <v>0</v>
      </c>
      <c r="BN36" s="196" t="b">
        <f t="shared" si="39"/>
        <v>0</v>
      </c>
      <c r="BO36" s="196" t="b">
        <f t="shared" si="40"/>
        <v>0</v>
      </c>
      <c r="BP36" s="196" t="b">
        <f t="shared" si="41"/>
        <v>0</v>
      </c>
      <c r="BQ36" s="196" t="b">
        <f t="shared" si="42"/>
        <v>0</v>
      </c>
      <c r="BR36" s="196" t="b">
        <f t="shared" si="43"/>
        <v>0</v>
      </c>
      <c r="BS36" s="196" t="b">
        <f t="shared" si="44"/>
        <v>0</v>
      </c>
      <c r="BT36" s="196" t="b">
        <f t="shared" si="45"/>
        <v>0</v>
      </c>
      <c r="BU36" s="196" t="b">
        <f t="shared" si="46"/>
        <v>0</v>
      </c>
      <c r="BV36" s="196" t="b">
        <f t="shared" si="47"/>
        <v>0</v>
      </c>
      <c r="BW36" s="196" t="b">
        <f t="shared" si="48"/>
        <v>0</v>
      </c>
      <c r="BX36" s="196" t="b">
        <f t="shared" si="49"/>
        <v>0</v>
      </c>
      <c r="BY36" s="196" t="b">
        <f t="shared" si="50"/>
        <v>0</v>
      </c>
      <c r="BZ36" s="196" t="b">
        <f t="shared" si="51"/>
        <v>0</v>
      </c>
      <c r="CA36" s="196" t="b">
        <f t="shared" si="52"/>
        <v>0</v>
      </c>
      <c r="CB36" s="9" t="str">
        <f t="shared" si="53"/>
        <v/>
      </c>
      <c r="CC36" s="224" t="str">
        <f t="shared" si="54"/>
        <v/>
      </c>
      <c r="CD36" s="212" t="s">
        <v>295</v>
      </c>
      <c r="CE36" s="213">
        <v>21</v>
      </c>
      <c r="CF36" s="214" t="s">
        <v>254</v>
      </c>
    </row>
    <row r="37" spans="1:84" ht="15.95" customHeight="1">
      <c r="A37" s="56"/>
      <c r="B37" s="59"/>
      <c r="C37" s="70"/>
      <c r="D37" s="57"/>
      <c r="E37" s="58"/>
      <c r="F37" s="74"/>
      <c r="G37" s="38"/>
      <c r="H37" s="66"/>
      <c r="I37" s="36"/>
      <c r="J37" s="37"/>
      <c r="K37" s="187"/>
      <c r="L37" s="189"/>
      <c r="M37" s="66"/>
      <c r="N37" s="36"/>
      <c r="O37" s="192"/>
      <c r="P37" s="38"/>
      <c r="Q37" s="66"/>
      <c r="R37" s="36"/>
      <c r="S37" s="37"/>
      <c r="T37" s="70"/>
      <c r="U37" s="65"/>
      <c r="V37" s="58"/>
      <c r="W37" s="74"/>
      <c r="X37" s="40"/>
      <c r="Y37" s="82" t="str">
        <f t="shared" si="0"/>
        <v/>
      </c>
      <c r="Z37" s="89" t="str">
        <f t="shared" si="9"/>
        <v/>
      </c>
      <c r="AA37" s="98"/>
      <c r="AB37" s="81">
        <f t="shared" si="10"/>
        <v>0</v>
      </c>
      <c r="AC37" s="81">
        <f t="shared" si="11"/>
        <v>0</v>
      </c>
      <c r="AD37" s="81">
        <f t="shared" si="12"/>
        <v>0</v>
      </c>
      <c r="AE37" s="81">
        <f t="shared" si="13"/>
        <v>0</v>
      </c>
      <c r="AF37" s="81">
        <f t="shared" si="1"/>
        <v>0</v>
      </c>
      <c r="AG37" s="81">
        <f t="shared" si="2"/>
        <v>0</v>
      </c>
      <c r="AH37" s="208">
        <f t="shared" ca="1" si="14"/>
        <v>44376</v>
      </c>
      <c r="AI37" s="81"/>
      <c r="AJ37" s="196" t="b">
        <f t="shared" si="15"/>
        <v>0</v>
      </c>
      <c r="AK37" s="81" t="b">
        <f t="shared" si="3"/>
        <v>0</v>
      </c>
      <c r="AL37" s="81" t="b">
        <f t="shared" si="4"/>
        <v>0</v>
      </c>
      <c r="AM37" s="81" t="b">
        <f t="shared" si="5"/>
        <v>0</v>
      </c>
      <c r="AN37" s="81" t="b">
        <f t="shared" si="6"/>
        <v>0</v>
      </c>
      <c r="AO37" s="81" t="b">
        <f t="shared" si="7"/>
        <v>0</v>
      </c>
      <c r="AP37" s="81" t="b">
        <f t="shared" si="8"/>
        <v>0</v>
      </c>
      <c r="AQ37" s="81" t="b">
        <f t="shared" si="16"/>
        <v>1</v>
      </c>
      <c r="AR37" s="196" t="b">
        <f t="shared" si="17"/>
        <v>0</v>
      </c>
      <c r="AS37" s="196" t="b">
        <f t="shared" si="18"/>
        <v>0</v>
      </c>
      <c r="AT37" s="196" t="b">
        <f t="shared" si="19"/>
        <v>0</v>
      </c>
      <c r="AU37" s="196" t="b">
        <f t="shared" si="20"/>
        <v>0</v>
      </c>
      <c r="AV37" s="196" t="b">
        <f t="shared" si="21"/>
        <v>0</v>
      </c>
      <c r="AW37" s="196" t="b">
        <f t="shared" si="22"/>
        <v>0</v>
      </c>
      <c r="AX37" s="196" t="b">
        <f t="shared" si="23"/>
        <v>0</v>
      </c>
      <c r="AY37" s="196" t="b">
        <f t="shared" si="24"/>
        <v>0</v>
      </c>
      <c r="AZ37" s="196" t="b">
        <f t="shared" si="25"/>
        <v>0</v>
      </c>
      <c r="BA37" s="196" t="b">
        <f t="shared" si="26"/>
        <v>0</v>
      </c>
      <c r="BB37" s="196" t="b">
        <f t="shared" si="27"/>
        <v>0</v>
      </c>
      <c r="BC37" s="196" t="b">
        <f t="shared" si="28"/>
        <v>0</v>
      </c>
      <c r="BD37" s="196" t="b">
        <f t="shared" si="29"/>
        <v>0</v>
      </c>
      <c r="BE37" s="196" t="b">
        <f t="shared" si="30"/>
        <v>0</v>
      </c>
      <c r="BF37" s="196" t="b">
        <f t="shared" si="31"/>
        <v>0</v>
      </c>
      <c r="BG37" s="196" t="b">
        <f t="shared" si="32"/>
        <v>0</v>
      </c>
      <c r="BH37" s="196" t="b">
        <f t="shared" si="33"/>
        <v>0</v>
      </c>
      <c r="BI37" s="196" t="b">
        <f t="shared" si="34"/>
        <v>0</v>
      </c>
      <c r="BJ37" s="196" t="b">
        <f t="shared" si="35"/>
        <v>0</v>
      </c>
      <c r="BK37" s="225" t="b">
        <f t="shared" si="36"/>
        <v>0</v>
      </c>
      <c r="BL37" s="196" t="b">
        <f t="shared" si="37"/>
        <v>0</v>
      </c>
      <c r="BM37" s="196" t="b">
        <f t="shared" si="38"/>
        <v>0</v>
      </c>
      <c r="BN37" s="196" t="b">
        <f t="shared" si="39"/>
        <v>0</v>
      </c>
      <c r="BO37" s="196" t="b">
        <f t="shared" si="40"/>
        <v>0</v>
      </c>
      <c r="BP37" s="196" t="b">
        <f t="shared" si="41"/>
        <v>0</v>
      </c>
      <c r="BQ37" s="196" t="b">
        <f t="shared" si="42"/>
        <v>0</v>
      </c>
      <c r="BR37" s="196" t="b">
        <f t="shared" si="43"/>
        <v>0</v>
      </c>
      <c r="BS37" s="196" t="b">
        <f t="shared" si="44"/>
        <v>0</v>
      </c>
      <c r="BT37" s="196" t="b">
        <f t="shared" si="45"/>
        <v>0</v>
      </c>
      <c r="BU37" s="196" t="b">
        <f t="shared" si="46"/>
        <v>0</v>
      </c>
      <c r="BV37" s="196" t="b">
        <f t="shared" si="47"/>
        <v>0</v>
      </c>
      <c r="BW37" s="196" t="b">
        <f t="shared" si="48"/>
        <v>0</v>
      </c>
      <c r="BX37" s="196" t="b">
        <f t="shared" si="49"/>
        <v>0</v>
      </c>
      <c r="BY37" s="196" t="b">
        <f t="shared" si="50"/>
        <v>0</v>
      </c>
      <c r="BZ37" s="196" t="b">
        <f t="shared" si="51"/>
        <v>0</v>
      </c>
      <c r="CA37" s="196" t="b">
        <f t="shared" si="52"/>
        <v>0</v>
      </c>
      <c r="CB37" s="9" t="str">
        <f t="shared" si="53"/>
        <v/>
      </c>
      <c r="CC37" s="224" t="str">
        <f t="shared" si="54"/>
        <v/>
      </c>
      <c r="CD37" s="212" t="s">
        <v>296</v>
      </c>
      <c r="CE37" s="213">
        <v>22</v>
      </c>
      <c r="CF37" s="214" t="s">
        <v>255</v>
      </c>
    </row>
    <row r="38" spans="1:84" ht="15.95" customHeight="1">
      <c r="A38" s="56"/>
      <c r="B38" s="59"/>
      <c r="C38" s="70"/>
      <c r="D38" s="57"/>
      <c r="E38" s="58"/>
      <c r="F38" s="74"/>
      <c r="G38" s="38"/>
      <c r="H38" s="66"/>
      <c r="I38" s="36"/>
      <c r="J38" s="37"/>
      <c r="K38" s="187"/>
      <c r="L38" s="189"/>
      <c r="M38" s="66"/>
      <c r="N38" s="36"/>
      <c r="O38" s="192"/>
      <c r="P38" s="38"/>
      <c r="Q38" s="66"/>
      <c r="R38" s="36"/>
      <c r="S38" s="37"/>
      <c r="T38" s="70"/>
      <c r="U38" s="65"/>
      <c r="V38" s="58"/>
      <c r="W38" s="74"/>
      <c r="X38" s="40"/>
      <c r="Y38" s="82" t="str">
        <f t="shared" si="0"/>
        <v/>
      </c>
      <c r="Z38" s="89" t="str">
        <f t="shared" si="9"/>
        <v/>
      </c>
      <c r="AA38" s="98"/>
      <c r="AB38" s="81">
        <f t="shared" si="10"/>
        <v>0</v>
      </c>
      <c r="AC38" s="81">
        <f t="shared" si="11"/>
        <v>0</v>
      </c>
      <c r="AD38" s="81">
        <f t="shared" si="12"/>
        <v>0</v>
      </c>
      <c r="AE38" s="81">
        <f t="shared" si="13"/>
        <v>0</v>
      </c>
      <c r="AF38" s="81">
        <f t="shared" si="1"/>
        <v>0</v>
      </c>
      <c r="AG38" s="81">
        <f t="shared" si="2"/>
        <v>0</v>
      </c>
      <c r="AH38" s="208">
        <f t="shared" ca="1" si="14"/>
        <v>44376</v>
      </c>
      <c r="AI38" s="81"/>
      <c r="AJ38" s="196" t="b">
        <f t="shared" si="15"/>
        <v>0</v>
      </c>
      <c r="AK38" s="81" t="b">
        <f t="shared" si="3"/>
        <v>0</v>
      </c>
      <c r="AL38" s="81" t="b">
        <f t="shared" si="4"/>
        <v>0</v>
      </c>
      <c r="AM38" s="81" t="b">
        <f t="shared" si="5"/>
        <v>0</v>
      </c>
      <c r="AN38" s="81" t="b">
        <f t="shared" si="6"/>
        <v>0</v>
      </c>
      <c r="AO38" s="81" t="b">
        <f t="shared" si="7"/>
        <v>0</v>
      </c>
      <c r="AP38" s="81" t="b">
        <f t="shared" si="8"/>
        <v>0</v>
      </c>
      <c r="AQ38" s="81" t="b">
        <f t="shared" si="16"/>
        <v>1</v>
      </c>
      <c r="AR38" s="196" t="b">
        <f t="shared" si="17"/>
        <v>0</v>
      </c>
      <c r="AS38" s="196" t="b">
        <f t="shared" si="18"/>
        <v>0</v>
      </c>
      <c r="AT38" s="196" t="b">
        <f t="shared" si="19"/>
        <v>0</v>
      </c>
      <c r="AU38" s="196" t="b">
        <f t="shared" si="20"/>
        <v>0</v>
      </c>
      <c r="AV38" s="196" t="b">
        <f t="shared" si="21"/>
        <v>0</v>
      </c>
      <c r="AW38" s="196" t="b">
        <f t="shared" si="22"/>
        <v>0</v>
      </c>
      <c r="AX38" s="196" t="b">
        <f t="shared" si="23"/>
        <v>0</v>
      </c>
      <c r="AY38" s="196" t="b">
        <f t="shared" si="24"/>
        <v>0</v>
      </c>
      <c r="AZ38" s="196" t="b">
        <f t="shared" si="25"/>
        <v>0</v>
      </c>
      <c r="BA38" s="196" t="b">
        <f t="shared" si="26"/>
        <v>0</v>
      </c>
      <c r="BB38" s="196" t="b">
        <f t="shared" si="27"/>
        <v>0</v>
      </c>
      <c r="BC38" s="196" t="b">
        <f t="shared" si="28"/>
        <v>0</v>
      </c>
      <c r="BD38" s="196" t="b">
        <f t="shared" si="29"/>
        <v>0</v>
      </c>
      <c r="BE38" s="196" t="b">
        <f t="shared" si="30"/>
        <v>0</v>
      </c>
      <c r="BF38" s="196" t="b">
        <f t="shared" si="31"/>
        <v>0</v>
      </c>
      <c r="BG38" s="196" t="b">
        <f t="shared" si="32"/>
        <v>0</v>
      </c>
      <c r="BH38" s="196" t="b">
        <f t="shared" si="33"/>
        <v>0</v>
      </c>
      <c r="BI38" s="196" t="b">
        <f t="shared" si="34"/>
        <v>0</v>
      </c>
      <c r="BJ38" s="196" t="b">
        <f t="shared" si="35"/>
        <v>0</v>
      </c>
      <c r="BK38" s="225" t="b">
        <f t="shared" si="36"/>
        <v>0</v>
      </c>
      <c r="BL38" s="196" t="b">
        <f t="shared" si="37"/>
        <v>0</v>
      </c>
      <c r="BM38" s="196" t="b">
        <f t="shared" si="38"/>
        <v>0</v>
      </c>
      <c r="BN38" s="196" t="b">
        <f t="shared" si="39"/>
        <v>0</v>
      </c>
      <c r="BO38" s="196" t="b">
        <f t="shared" si="40"/>
        <v>0</v>
      </c>
      <c r="BP38" s="196" t="b">
        <f t="shared" si="41"/>
        <v>0</v>
      </c>
      <c r="BQ38" s="196" t="b">
        <f t="shared" si="42"/>
        <v>0</v>
      </c>
      <c r="BR38" s="196" t="b">
        <f t="shared" si="43"/>
        <v>0</v>
      </c>
      <c r="BS38" s="196" t="b">
        <f t="shared" si="44"/>
        <v>0</v>
      </c>
      <c r="BT38" s="196" t="b">
        <f t="shared" si="45"/>
        <v>0</v>
      </c>
      <c r="BU38" s="196" t="b">
        <f t="shared" si="46"/>
        <v>0</v>
      </c>
      <c r="BV38" s="196" t="b">
        <f t="shared" si="47"/>
        <v>0</v>
      </c>
      <c r="BW38" s="196" t="b">
        <f t="shared" si="48"/>
        <v>0</v>
      </c>
      <c r="BX38" s="196" t="b">
        <f t="shared" si="49"/>
        <v>0</v>
      </c>
      <c r="BY38" s="196" t="b">
        <f t="shared" si="50"/>
        <v>0</v>
      </c>
      <c r="BZ38" s="196" t="b">
        <f t="shared" si="51"/>
        <v>0</v>
      </c>
      <c r="CA38" s="196" t="b">
        <f t="shared" si="52"/>
        <v>0</v>
      </c>
      <c r="CB38" s="9" t="str">
        <f t="shared" si="53"/>
        <v/>
      </c>
      <c r="CC38" s="224" t="str">
        <f t="shared" si="54"/>
        <v/>
      </c>
      <c r="CD38" s="212" t="s">
        <v>297</v>
      </c>
      <c r="CE38" s="213">
        <v>23</v>
      </c>
      <c r="CF38" s="214" t="s">
        <v>256</v>
      </c>
    </row>
    <row r="39" spans="1:84" ht="15.95" customHeight="1">
      <c r="A39" s="56"/>
      <c r="B39" s="59"/>
      <c r="C39" s="70"/>
      <c r="D39" s="57"/>
      <c r="E39" s="58"/>
      <c r="F39" s="74"/>
      <c r="G39" s="38"/>
      <c r="H39" s="66"/>
      <c r="I39" s="36"/>
      <c r="J39" s="37"/>
      <c r="K39" s="187"/>
      <c r="L39" s="189"/>
      <c r="M39" s="66"/>
      <c r="N39" s="36"/>
      <c r="O39" s="192"/>
      <c r="P39" s="38"/>
      <c r="Q39" s="66"/>
      <c r="R39" s="36"/>
      <c r="S39" s="37"/>
      <c r="T39" s="70"/>
      <c r="U39" s="65"/>
      <c r="V39" s="58"/>
      <c r="W39" s="74"/>
      <c r="X39" s="40"/>
      <c r="Y39" s="82" t="str">
        <f t="shared" si="0"/>
        <v/>
      </c>
      <c r="Z39" s="89" t="str">
        <f t="shared" si="9"/>
        <v/>
      </c>
      <c r="AA39" s="98"/>
      <c r="AB39" s="81">
        <f t="shared" si="10"/>
        <v>0</v>
      </c>
      <c r="AC39" s="81">
        <f t="shared" si="11"/>
        <v>0</v>
      </c>
      <c r="AD39" s="81">
        <f t="shared" si="12"/>
        <v>0</v>
      </c>
      <c r="AE39" s="81">
        <f t="shared" si="13"/>
        <v>0</v>
      </c>
      <c r="AF39" s="81">
        <f t="shared" si="1"/>
        <v>0</v>
      </c>
      <c r="AG39" s="81">
        <f t="shared" si="2"/>
        <v>0</v>
      </c>
      <c r="AH39" s="208">
        <f t="shared" ca="1" si="14"/>
        <v>44376</v>
      </c>
      <c r="AI39" s="81"/>
      <c r="AJ39" s="196" t="b">
        <f t="shared" si="15"/>
        <v>0</v>
      </c>
      <c r="AK39" s="81" t="b">
        <f t="shared" si="3"/>
        <v>0</v>
      </c>
      <c r="AL39" s="81" t="b">
        <f t="shared" si="4"/>
        <v>0</v>
      </c>
      <c r="AM39" s="81" t="b">
        <f t="shared" si="5"/>
        <v>0</v>
      </c>
      <c r="AN39" s="81" t="b">
        <f t="shared" si="6"/>
        <v>0</v>
      </c>
      <c r="AO39" s="81" t="b">
        <f t="shared" si="7"/>
        <v>0</v>
      </c>
      <c r="AP39" s="81" t="b">
        <f t="shared" si="8"/>
        <v>0</v>
      </c>
      <c r="AQ39" s="81" t="b">
        <f t="shared" si="16"/>
        <v>1</v>
      </c>
      <c r="AR39" s="196" t="b">
        <f t="shared" si="17"/>
        <v>0</v>
      </c>
      <c r="AS39" s="196" t="b">
        <f t="shared" si="18"/>
        <v>0</v>
      </c>
      <c r="AT39" s="196" t="b">
        <f t="shared" si="19"/>
        <v>0</v>
      </c>
      <c r="AU39" s="196" t="b">
        <f t="shared" si="20"/>
        <v>0</v>
      </c>
      <c r="AV39" s="196" t="b">
        <f t="shared" si="21"/>
        <v>0</v>
      </c>
      <c r="AW39" s="196" t="b">
        <f t="shared" si="22"/>
        <v>0</v>
      </c>
      <c r="AX39" s="196" t="b">
        <f t="shared" si="23"/>
        <v>0</v>
      </c>
      <c r="AY39" s="196" t="b">
        <f t="shared" si="24"/>
        <v>0</v>
      </c>
      <c r="AZ39" s="196" t="b">
        <f t="shared" si="25"/>
        <v>0</v>
      </c>
      <c r="BA39" s="196" t="b">
        <f t="shared" si="26"/>
        <v>0</v>
      </c>
      <c r="BB39" s="196" t="b">
        <f t="shared" si="27"/>
        <v>0</v>
      </c>
      <c r="BC39" s="196" t="b">
        <f t="shared" si="28"/>
        <v>0</v>
      </c>
      <c r="BD39" s="196" t="b">
        <f t="shared" si="29"/>
        <v>0</v>
      </c>
      <c r="BE39" s="196" t="b">
        <f t="shared" si="30"/>
        <v>0</v>
      </c>
      <c r="BF39" s="196" t="b">
        <f t="shared" si="31"/>
        <v>0</v>
      </c>
      <c r="BG39" s="196" t="b">
        <f t="shared" si="32"/>
        <v>0</v>
      </c>
      <c r="BH39" s="196" t="b">
        <f t="shared" si="33"/>
        <v>0</v>
      </c>
      <c r="BI39" s="196" t="b">
        <f t="shared" si="34"/>
        <v>0</v>
      </c>
      <c r="BJ39" s="196" t="b">
        <f t="shared" si="35"/>
        <v>0</v>
      </c>
      <c r="BK39" s="225" t="b">
        <f t="shared" si="36"/>
        <v>0</v>
      </c>
      <c r="BL39" s="196" t="b">
        <f t="shared" si="37"/>
        <v>0</v>
      </c>
      <c r="BM39" s="196" t="b">
        <f t="shared" si="38"/>
        <v>0</v>
      </c>
      <c r="BN39" s="196" t="b">
        <f t="shared" si="39"/>
        <v>0</v>
      </c>
      <c r="BO39" s="196" t="b">
        <f t="shared" si="40"/>
        <v>0</v>
      </c>
      <c r="BP39" s="196" t="b">
        <f t="shared" si="41"/>
        <v>0</v>
      </c>
      <c r="BQ39" s="196" t="b">
        <f t="shared" si="42"/>
        <v>0</v>
      </c>
      <c r="BR39" s="196" t="b">
        <f t="shared" si="43"/>
        <v>0</v>
      </c>
      <c r="BS39" s="196" t="b">
        <f t="shared" si="44"/>
        <v>0</v>
      </c>
      <c r="BT39" s="196" t="b">
        <f t="shared" si="45"/>
        <v>0</v>
      </c>
      <c r="BU39" s="196" t="b">
        <f t="shared" si="46"/>
        <v>0</v>
      </c>
      <c r="BV39" s="196" t="b">
        <f t="shared" si="47"/>
        <v>0</v>
      </c>
      <c r="BW39" s="196" t="b">
        <f t="shared" si="48"/>
        <v>0</v>
      </c>
      <c r="BX39" s="196" t="b">
        <f t="shared" si="49"/>
        <v>0</v>
      </c>
      <c r="BY39" s="196" t="b">
        <f t="shared" si="50"/>
        <v>0</v>
      </c>
      <c r="BZ39" s="196" t="b">
        <f t="shared" si="51"/>
        <v>0</v>
      </c>
      <c r="CA39" s="196" t="b">
        <f t="shared" si="52"/>
        <v>0</v>
      </c>
      <c r="CB39" s="9" t="str">
        <f t="shared" si="53"/>
        <v/>
      </c>
      <c r="CC39" s="224" t="str">
        <f t="shared" si="54"/>
        <v/>
      </c>
      <c r="CD39" s="212" t="s">
        <v>298</v>
      </c>
      <c r="CE39" s="213">
        <v>24</v>
      </c>
      <c r="CF39" s="214" t="s">
        <v>257</v>
      </c>
    </row>
    <row r="40" spans="1:84" ht="15.95" customHeight="1">
      <c r="A40" s="56"/>
      <c r="B40" s="59"/>
      <c r="C40" s="70"/>
      <c r="D40" s="57"/>
      <c r="E40" s="58"/>
      <c r="F40" s="74"/>
      <c r="G40" s="38"/>
      <c r="H40" s="66"/>
      <c r="I40" s="36"/>
      <c r="J40" s="37"/>
      <c r="K40" s="187"/>
      <c r="L40" s="189"/>
      <c r="M40" s="66"/>
      <c r="N40" s="36"/>
      <c r="O40" s="192"/>
      <c r="P40" s="38"/>
      <c r="Q40" s="66"/>
      <c r="R40" s="36"/>
      <c r="S40" s="37"/>
      <c r="T40" s="70"/>
      <c r="U40" s="65"/>
      <c r="V40" s="58"/>
      <c r="W40" s="74"/>
      <c r="X40" s="40"/>
      <c r="Y40" s="82" t="str">
        <f t="shared" si="0"/>
        <v/>
      </c>
      <c r="Z40" s="89" t="str">
        <f t="shared" si="9"/>
        <v/>
      </c>
      <c r="AA40" s="98"/>
      <c r="AB40" s="81">
        <f t="shared" si="10"/>
        <v>0</v>
      </c>
      <c r="AC40" s="81">
        <f t="shared" si="11"/>
        <v>0</v>
      </c>
      <c r="AD40" s="81">
        <f t="shared" si="12"/>
        <v>0</v>
      </c>
      <c r="AE40" s="81">
        <f t="shared" si="13"/>
        <v>0</v>
      </c>
      <c r="AF40" s="81">
        <f t="shared" si="1"/>
        <v>0</v>
      </c>
      <c r="AG40" s="81">
        <f t="shared" si="2"/>
        <v>0</v>
      </c>
      <c r="AH40" s="208">
        <f t="shared" ca="1" si="14"/>
        <v>44376</v>
      </c>
      <c r="AI40" s="81"/>
      <c r="AJ40" s="196" t="b">
        <f t="shared" si="15"/>
        <v>0</v>
      </c>
      <c r="AK40" s="81" t="b">
        <f t="shared" si="3"/>
        <v>0</v>
      </c>
      <c r="AL40" s="81" t="b">
        <f t="shared" si="4"/>
        <v>0</v>
      </c>
      <c r="AM40" s="81" t="b">
        <f t="shared" si="5"/>
        <v>0</v>
      </c>
      <c r="AN40" s="81" t="b">
        <f t="shared" si="6"/>
        <v>0</v>
      </c>
      <c r="AO40" s="81" t="b">
        <f t="shared" si="7"/>
        <v>0</v>
      </c>
      <c r="AP40" s="81" t="b">
        <f t="shared" si="8"/>
        <v>0</v>
      </c>
      <c r="AQ40" s="81" t="b">
        <f t="shared" si="16"/>
        <v>1</v>
      </c>
      <c r="AR40" s="196" t="b">
        <f t="shared" si="17"/>
        <v>0</v>
      </c>
      <c r="AS40" s="196" t="b">
        <f t="shared" si="18"/>
        <v>0</v>
      </c>
      <c r="AT40" s="196" t="b">
        <f t="shared" si="19"/>
        <v>0</v>
      </c>
      <c r="AU40" s="196" t="b">
        <f t="shared" si="20"/>
        <v>0</v>
      </c>
      <c r="AV40" s="196" t="b">
        <f t="shared" si="21"/>
        <v>0</v>
      </c>
      <c r="AW40" s="196" t="b">
        <f t="shared" si="22"/>
        <v>0</v>
      </c>
      <c r="AX40" s="196" t="b">
        <f t="shared" si="23"/>
        <v>0</v>
      </c>
      <c r="AY40" s="196" t="b">
        <f t="shared" si="24"/>
        <v>0</v>
      </c>
      <c r="AZ40" s="196" t="b">
        <f t="shared" si="25"/>
        <v>0</v>
      </c>
      <c r="BA40" s="196" t="b">
        <f t="shared" si="26"/>
        <v>0</v>
      </c>
      <c r="BB40" s="196" t="b">
        <f t="shared" si="27"/>
        <v>0</v>
      </c>
      <c r="BC40" s="196" t="b">
        <f t="shared" si="28"/>
        <v>0</v>
      </c>
      <c r="BD40" s="196" t="b">
        <f t="shared" si="29"/>
        <v>0</v>
      </c>
      <c r="BE40" s="196" t="b">
        <f t="shared" si="30"/>
        <v>0</v>
      </c>
      <c r="BF40" s="196" t="b">
        <f t="shared" si="31"/>
        <v>0</v>
      </c>
      <c r="BG40" s="196" t="b">
        <f t="shared" si="32"/>
        <v>0</v>
      </c>
      <c r="BH40" s="196" t="b">
        <f t="shared" si="33"/>
        <v>0</v>
      </c>
      <c r="BI40" s="196" t="b">
        <f t="shared" si="34"/>
        <v>0</v>
      </c>
      <c r="BJ40" s="196" t="b">
        <f t="shared" si="35"/>
        <v>0</v>
      </c>
      <c r="BK40" s="225" t="b">
        <f t="shared" si="36"/>
        <v>0</v>
      </c>
      <c r="BL40" s="196" t="b">
        <f t="shared" si="37"/>
        <v>0</v>
      </c>
      <c r="BM40" s="196" t="b">
        <f t="shared" si="38"/>
        <v>0</v>
      </c>
      <c r="BN40" s="196" t="b">
        <f t="shared" si="39"/>
        <v>0</v>
      </c>
      <c r="BO40" s="196" t="b">
        <f t="shared" si="40"/>
        <v>0</v>
      </c>
      <c r="BP40" s="196" t="b">
        <f t="shared" si="41"/>
        <v>0</v>
      </c>
      <c r="BQ40" s="196" t="b">
        <f t="shared" si="42"/>
        <v>0</v>
      </c>
      <c r="BR40" s="196" t="b">
        <f t="shared" si="43"/>
        <v>0</v>
      </c>
      <c r="BS40" s="196" t="b">
        <f t="shared" si="44"/>
        <v>0</v>
      </c>
      <c r="BT40" s="196" t="b">
        <f t="shared" si="45"/>
        <v>0</v>
      </c>
      <c r="BU40" s="196" t="b">
        <f t="shared" si="46"/>
        <v>0</v>
      </c>
      <c r="BV40" s="196" t="b">
        <f t="shared" si="47"/>
        <v>0</v>
      </c>
      <c r="BW40" s="196" t="b">
        <f t="shared" si="48"/>
        <v>0</v>
      </c>
      <c r="BX40" s="196" t="b">
        <f t="shared" si="49"/>
        <v>0</v>
      </c>
      <c r="BY40" s="196" t="b">
        <f t="shared" si="50"/>
        <v>0</v>
      </c>
      <c r="BZ40" s="196" t="b">
        <f t="shared" si="51"/>
        <v>0</v>
      </c>
      <c r="CA40" s="196" t="b">
        <f t="shared" si="52"/>
        <v>0</v>
      </c>
      <c r="CB40" s="9" t="str">
        <f t="shared" si="53"/>
        <v/>
      </c>
      <c r="CC40" s="224" t="str">
        <f t="shared" si="54"/>
        <v/>
      </c>
      <c r="CD40" s="212" t="s">
        <v>299</v>
      </c>
      <c r="CE40" s="213">
        <v>25</v>
      </c>
      <c r="CF40" s="214" t="s">
        <v>262</v>
      </c>
    </row>
    <row r="41" spans="1:84" ht="15.95" customHeight="1">
      <c r="A41" s="56"/>
      <c r="B41" s="59"/>
      <c r="C41" s="70"/>
      <c r="D41" s="57"/>
      <c r="E41" s="58"/>
      <c r="F41" s="74"/>
      <c r="G41" s="38"/>
      <c r="H41" s="66"/>
      <c r="I41" s="36"/>
      <c r="J41" s="37"/>
      <c r="K41" s="187"/>
      <c r="L41" s="189"/>
      <c r="M41" s="66"/>
      <c r="N41" s="36"/>
      <c r="O41" s="192"/>
      <c r="P41" s="38"/>
      <c r="Q41" s="66"/>
      <c r="R41" s="36"/>
      <c r="S41" s="37"/>
      <c r="T41" s="70"/>
      <c r="U41" s="65"/>
      <c r="V41" s="58"/>
      <c r="W41" s="74"/>
      <c r="X41" s="40"/>
      <c r="Y41" s="82" t="str">
        <f t="shared" si="0"/>
        <v/>
      </c>
      <c r="Z41" s="89" t="str">
        <f t="shared" si="9"/>
        <v/>
      </c>
      <c r="AA41" s="98"/>
      <c r="AB41" s="81">
        <f t="shared" si="10"/>
        <v>0</v>
      </c>
      <c r="AC41" s="81">
        <f t="shared" si="11"/>
        <v>0</v>
      </c>
      <c r="AD41" s="81">
        <f t="shared" si="12"/>
        <v>0</v>
      </c>
      <c r="AE41" s="81">
        <f t="shared" si="13"/>
        <v>0</v>
      </c>
      <c r="AF41" s="81">
        <f t="shared" si="1"/>
        <v>0</v>
      </c>
      <c r="AG41" s="81">
        <f t="shared" si="2"/>
        <v>0</v>
      </c>
      <c r="AH41" s="208">
        <f t="shared" ca="1" si="14"/>
        <v>44376</v>
      </c>
      <c r="AI41" s="81"/>
      <c r="AJ41" s="196" t="b">
        <f t="shared" si="15"/>
        <v>0</v>
      </c>
      <c r="AK41" s="81" t="b">
        <f t="shared" si="3"/>
        <v>0</v>
      </c>
      <c r="AL41" s="81" t="b">
        <f t="shared" si="4"/>
        <v>0</v>
      </c>
      <c r="AM41" s="81" t="b">
        <f t="shared" si="5"/>
        <v>0</v>
      </c>
      <c r="AN41" s="81" t="b">
        <f t="shared" si="6"/>
        <v>0</v>
      </c>
      <c r="AO41" s="81" t="b">
        <f t="shared" si="7"/>
        <v>0</v>
      </c>
      <c r="AP41" s="81" t="b">
        <f t="shared" si="8"/>
        <v>0</v>
      </c>
      <c r="AQ41" s="81" t="b">
        <f t="shared" si="16"/>
        <v>1</v>
      </c>
      <c r="AR41" s="196" t="b">
        <f t="shared" si="17"/>
        <v>0</v>
      </c>
      <c r="AS41" s="196" t="b">
        <f t="shared" si="18"/>
        <v>0</v>
      </c>
      <c r="AT41" s="196" t="b">
        <f t="shared" si="19"/>
        <v>0</v>
      </c>
      <c r="AU41" s="196" t="b">
        <f t="shared" si="20"/>
        <v>0</v>
      </c>
      <c r="AV41" s="196" t="b">
        <f t="shared" si="21"/>
        <v>0</v>
      </c>
      <c r="AW41" s="196" t="b">
        <f t="shared" si="22"/>
        <v>0</v>
      </c>
      <c r="AX41" s="196" t="b">
        <f t="shared" si="23"/>
        <v>0</v>
      </c>
      <c r="AY41" s="196" t="b">
        <f t="shared" si="24"/>
        <v>0</v>
      </c>
      <c r="AZ41" s="196" t="b">
        <f t="shared" si="25"/>
        <v>0</v>
      </c>
      <c r="BA41" s="196" t="b">
        <f t="shared" si="26"/>
        <v>0</v>
      </c>
      <c r="BB41" s="196" t="b">
        <f t="shared" si="27"/>
        <v>0</v>
      </c>
      <c r="BC41" s="196" t="b">
        <f t="shared" si="28"/>
        <v>0</v>
      </c>
      <c r="BD41" s="196" t="b">
        <f t="shared" si="29"/>
        <v>0</v>
      </c>
      <c r="BE41" s="196" t="b">
        <f t="shared" si="30"/>
        <v>0</v>
      </c>
      <c r="BF41" s="196" t="b">
        <f t="shared" si="31"/>
        <v>0</v>
      </c>
      <c r="BG41" s="196" t="b">
        <f t="shared" si="32"/>
        <v>0</v>
      </c>
      <c r="BH41" s="196" t="b">
        <f t="shared" si="33"/>
        <v>0</v>
      </c>
      <c r="BI41" s="196" t="b">
        <f t="shared" si="34"/>
        <v>0</v>
      </c>
      <c r="BJ41" s="196" t="b">
        <f t="shared" si="35"/>
        <v>0</v>
      </c>
      <c r="BK41" s="225" t="b">
        <f t="shared" si="36"/>
        <v>0</v>
      </c>
      <c r="BL41" s="196" t="b">
        <f t="shared" si="37"/>
        <v>0</v>
      </c>
      <c r="BM41" s="196" t="b">
        <f t="shared" si="38"/>
        <v>0</v>
      </c>
      <c r="BN41" s="196" t="b">
        <f t="shared" si="39"/>
        <v>0</v>
      </c>
      <c r="BO41" s="196" t="b">
        <f t="shared" si="40"/>
        <v>0</v>
      </c>
      <c r="BP41" s="196" t="b">
        <f t="shared" si="41"/>
        <v>0</v>
      </c>
      <c r="BQ41" s="196" t="b">
        <f t="shared" si="42"/>
        <v>0</v>
      </c>
      <c r="BR41" s="196" t="b">
        <f t="shared" si="43"/>
        <v>0</v>
      </c>
      <c r="BS41" s="196" t="b">
        <f t="shared" si="44"/>
        <v>0</v>
      </c>
      <c r="BT41" s="196" t="b">
        <f t="shared" si="45"/>
        <v>0</v>
      </c>
      <c r="BU41" s="196" t="b">
        <f t="shared" si="46"/>
        <v>0</v>
      </c>
      <c r="BV41" s="196" t="b">
        <f t="shared" si="47"/>
        <v>0</v>
      </c>
      <c r="BW41" s="196" t="b">
        <f t="shared" si="48"/>
        <v>0</v>
      </c>
      <c r="BX41" s="196" t="b">
        <f t="shared" si="49"/>
        <v>0</v>
      </c>
      <c r="BY41" s="196" t="b">
        <f t="shared" si="50"/>
        <v>0</v>
      </c>
      <c r="BZ41" s="196" t="b">
        <f t="shared" si="51"/>
        <v>0</v>
      </c>
      <c r="CA41" s="196" t="b">
        <f t="shared" si="52"/>
        <v>0</v>
      </c>
      <c r="CB41" s="9" t="str">
        <f t="shared" si="53"/>
        <v/>
      </c>
      <c r="CC41" s="224" t="str">
        <f t="shared" si="54"/>
        <v/>
      </c>
      <c r="CD41" s="212" t="s">
        <v>300</v>
      </c>
      <c r="CE41" s="213">
        <v>26</v>
      </c>
      <c r="CF41" s="214" t="s">
        <v>263</v>
      </c>
    </row>
    <row r="42" spans="1:84" ht="15.95" customHeight="1">
      <c r="A42" s="56"/>
      <c r="B42" s="59"/>
      <c r="C42" s="70"/>
      <c r="D42" s="57"/>
      <c r="E42" s="58"/>
      <c r="F42" s="74"/>
      <c r="G42" s="38"/>
      <c r="H42" s="66"/>
      <c r="I42" s="36"/>
      <c r="J42" s="37"/>
      <c r="K42" s="187"/>
      <c r="L42" s="189"/>
      <c r="M42" s="66"/>
      <c r="N42" s="36"/>
      <c r="O42" s="192"/>
      <c r="P42" s="38"/>
      <c r="Q42" s="66"/>
      <c r="R42" s="36"/>
      <c r="S42" s="37"/>
      <c r="T42" s="70"/>
      <c r="U42" s="65"/>
      <c r="V42" s="58"/>
      <c r="W42" s="74"/>
      <c r="X42" s="40"/>
      <c r="Y42" s="82" t="str">
        <f t="shared" si="0"/>
        <v/>
      </c>
      <c r="Z42" s="89" t="str">
        <f t="shared" si="9"/>
        <v/>
      </c>
      <c r="AA42" s="98"/>
      <c r="AB42" s="81">
        <f t="shared" si="10"/>
        <v>0</v>
      </c>
      <c r="AC42" s="81">
        <f t="shared" si="11"/>
        <v>0</v>
      </c>
      <c r="AD42" s="81">
        <f t="shared" si="12"/>
        <v>0</v>
      </c>
      <c r="AE42" s="81">
        <f t="shared" si="13"/>
        <v>0</v>
      </c>
      <c r="AF42" s="81">
        <f t="shared" si="1"/>
        <v>0</v>
      </c>
      <c r="AG42" s="81">
        <f t="shared" si="2"/>
        <v>0</v>
      </c>
      <c r="AH42" s="208">
        <f t="shared" ca="1" si="14"/>
        <v>44376</v>
      </c>
      <c r="AI42" s="81"/>
      <c r="AJ42" s="196" t="b">
        <f t="shared" si="15"/>
        <v>0</v>
      </c>
      <c r="AK42" s="81" t="b">
        <f t="shared" si="3"/>
        <v>0</v>
      </c>
      <c r="AL42" s="81" t="b">
        <f t="shared" si="4"/>
        <v>0</v>
      </c>
      <c r="AM42" s="81" t="b">
        <f t="shared" si="5"/>
        <v>0</v>
      </c>
      <c r="AN42" s="81" t="b">
        <f t="shared" si="6"/>
        <v>0</v>
      </c>
      <c r="AO42" s="81" t="b">
        <f t="shared" si="7"/>
        <v>0</v>
      </c>
      <c r="AP42" s="81" t="b">
        <f t="shared" si="8"/>
        <v>0</v>
      </c>
      <c r="AQ42" s="81" t="b">
        <f t="shared" si="16"/>
        <v>1</v>
      </c>
      <c r="AR42" s="196" t="b">
        <f t="shared" si="17"/>
        <v>0</v>
      </c>
      <c r="AS42" s="196" t="b">
        <f t="shared" si="18"/>
        <v>0</v>
      </c>
      <c r="AT42" s="196" t="b">
        <f t="shared" si="19"/>
        <v>0</v>
      </c>
      <c r="AU42" s="196" t="b">
        <f t="shared" si="20"/>
        <v>0</v>
      </c>
      <c r="AV42" s="196" t="b">
        <f t="shared" si="21"/>
        <v>0</v>
      </c>
      <c r="AW42" s="196" t="b">
        <f t="shared" si="22"/>
        <v>0</v>
      </c>
      <c r="AX42" s="196" t="b">
        <f t="shared" si="23"/>
        <v>0</v>
      </c>
      <c r="AY42" s="196" t="b">
        <f t="shared" si="24"/>
        <v>0</v>
      </c>
      <c r="AZ42" s="196" t="b">
        <f t="shared" si="25"/>
        <v>0</v>
      </c>
      <c r="BA42" s="196" t="b">
        <f t="shared" si="26"/>
        <v>0</v>
      </c>
      <c r="BB42" s="196" t="b">
        <f t="shared" si="27"/>
        <v>0</v>
      </c>
      <c r="BC42" s="196" t="b">
        <f t="shared" si="28"/>
        <v>0</v>
      </c>
      <c r="BD42" s="196" t="b">
        <f t="shared" si="29"/>
        <v>0</v>
      </c>
      <c r="BE42" s="196" t="b">
        <f t="shared" si="30"/>
        <v>0</v>
      </c>
      <c r="BF42" s="196" t="b">
        <f t="shared" si="31"/>
        <v>0</v>
      </c>
      <c r="BG42" s="196" t="b">
        <f t="shared" si="32"/>
        <v>0</v>
      </c>
      <c r="BH42" s="196" t="b">
        <f t="shared" si="33"/>
        <v>0</v>
      </c>
      <c r="BI42" s="196" t="b">
        <f t="shared" si="34"/>
        <v>0</v>
      </c>
      <c r="BJ42" s="196" t="b">
        <f t="shared" si="35"/>
        <v>0</v>
      </c>
      <c r="BK42" s="225" t="b">
        <f t="shared" si="36"/>
        <v>0</v>
      </c>
      <c r="BL42" s="196" t="b">
        <f t="shared" si="37"/>
        <v>0</v>
      </c>
      <c r="BM42" s="196" t="b">
        <f t="shared" si="38"/>
        <v>0</v>
      </c>
      <c r="BN42" s="196" t="b">
        <f t="shared" si="39"/>
        <v>0</v>
      </c>
      <c r="BO42" s="196" t="b">
        <f t="shared" si="40"/>
        <v>0</v>
      </c>
      <c r="BP42" s="196" t="b">
        <f t="shared" si="41"/>
        <v>0</v>
      </c>
      <c r="BQ42" s="196" t="b">
        <f t="shared" si="42"/>
        <v>0</v>
      </c>
      <c r="BR42" s="196" t="b">
        <f t="shared" si="43"/>
        <v>0</v>
      </c>
      <c r="BS42" s="196" t="b">
        <f t="shared" si="44"/>
        <v>0</v>
      </c>
      <c r="BT42" s="196" t="b">
        <f t="shared" si="45"/>
        <v>0</v>
      </c>
      <c r="BU42" s="196" t="b">
        <f t="shared" si="46"/>
        <v>0</v>
      </c>
      <c r="BV42" s="196" t="b">
        <f t="shared" si="47"/>
        <v>0</v>
      </c>
      <c r="BW42" s="196" t="b">
        <f t="shared" si="48"/>
        <v>0</v>
      </c>
      <c r="BX42" s="196" t="b">
        <f t="shared" si="49"/>
        <v>0</v>
      </c>
      <c r="BY42" s="196" t="b">
        <f t="shared" si="50"/>
        <v>0</v>
      </c>
      <c r="BZ42" s="196" t="b">
        <f t="shared" si="51"/>
        <v>0</v>
      </c>
      <c r="CA42" s="196" t="b">
        <f t="shared" si="52"/>
        <v>0</v>
      </c>
      <c r="CB42" s="9" t="str">
        <f t="shared" si="53"/>
        <v/>
      </c>
      <c r="CC42" s="224" t="str">
        <f t="shared" si="54"/>
        <v/>
      </c>
      <c r="CD42" s="212" t="s">
        <v>301</v>
      </c>
      <c r="CE42" s="213">
        <v>27</v>
      </c>
      <c r="CF42" s="214" t="s">
        <v>261</v>
      </c>
    </row>
    <row r="43" spans="1:84" ht="15.95" customHeight="1">
      <c r="A43" s="56"/>
      <c r="B43" s="59"/>
      <c r="C43" s="70"/>
      <c r="D43" s="57"/>
      <c r="E43" s="58"/>
      <c r="F43" s="74"/>
      <c r="G43" s="38"/>
      <c r="H43" s="66"/>
      <c r="I43" s="36"/>
      <c r="J43" s="37"/>
      <c r="K43" s="187"/>
      <c r="L43" s="189"/>
      <c r="M43" s="66"/>
      <c r="N43" s="36"/>
      <c r="O43" s="192"/>
      <c r="P43" s="38"/>
      <c r="Q43" s="66"/>
      <c r="R43" s="36"/>
      <c r="S43" s="37"/>
      <c r="T43" s="70"/>
      <c r="U43" s="65"/>
      <c r="V43" s="58"/>
      <c r="W43" s="74"/>
      <c r="X43" s="40"/>
      <c r="Y43" s="82" t="str">
        <f t="shared" si="0"/>
        <v/>
      </c>
      <c r="Z43" s="89" t="str">
        <f t="shared" si="9"/>
        <v/>
      </c>
      <c r="AA43" s="98"/>
      <c r="AB43" s="81">
        <f t="shared" si="10"/>
        <v>0</v>
      </c>
      <c r="AC43" s="81">
        <f t="shared" si="11"/>
        <v>0</v>
      </c>
      <c r="AD43" s="81">
        <f t="shared" si="12"/>
        <v>0</v>
      </c>
      <c r="AE43" s="81">
        <f t="shared" si="13"/>
        <v>0</v>
      </c>
      <c r="AF43" s="81">
        <f t="shared" si="1"/>
        <v>0</v>
      </c>
      <c r="AG43" s="81">
        <f t="shared" si="2"/>
        <v>0</v>
      </c>
      <c r="AH43" s="208">
        <f t="shared" ca="1" si="14"/>
        <v>44376</v>
      </c>
      <c r="AI43" s="81"/>
      <c r="AJ43" s="196" t="b">
        <f t="shared" si="15"/>
        <v>0</v>
      </c>
      <c r="AK43" s="81" t="b">
        <f t="shared" si="3"/>
        <v>0</v>
      </c>
      <c r="AL43" s="81" t="b">
        <f t="shared" si="4"/>
        <v>0</v>
      </c>
      <c r="AM43" s="81" t="b">
        <f t="shared" si="5"/>
        <v>0</v>
      </c>
      <c r="AN43" s="81" t="b">
        <f t="shared" si="6"/>
        <v>0</v>
      </c>
      <c r="AO43" s="81" t="b">
        <f t="shared" si="7"/>
        <v>0</v>
      </c>
      <c r="AP43" s="81" t="b">
        <f t="shared" si="8"/>
        <v>0</v>
      </c>
      <c r="AQ43" s="81" t="b">
        <f t="shared" si="16"/>
        <v>1</v>
      </c>
      <c r="AR43" s="196" t="b">
        <f t="shared" si="17"/>
        <v>0</v>
      </c>
      <c r="AS43" s="196" t="b">
        <f t="shared" si="18"/>
        <v>0</v>
      </c>
      <c r="AT43" s="196" t="b">
        <f t="shared" si="19"/>
        <v>0</v>
      </c>
      <c r="AU43" s="196" t="b">
        <f t="shared" si="20"/>
        <v>0</v>
      </c>
      <c r="AV43" s="196" t="b">
        <f t="shared" si="21"/>
        <v>0</v>
      </c>
      <c r="AW43" s="196" t="b">
        <f t="shared" si="22"/>
        <v>0</v>
      </c>
      <c r="AX43" s="196" t="b">
        <f t="shared" si="23"/>
        <v>0</v>
      </c>
      <c r="AY43" s="196" t="b">
        <f t="shared" si="24"/>
        <v>0</v>
      </c>
      <c r="AZ43" s="196" t="b">
        <f t="shared" si="25"/>
        <v>0</v>
      </c>
      <c r="BA43" s="196" t="b">
        <f t="shared" si="26"/>
        <v>0</v>
      </c>
      <c r="BB43" s="196" t="b">
        <f t="shared" si="27"/>
        <v>0</v>
      </c>
      <c r="BC43" s="196" t="b">
        <f t="shared" si="28"/>
        <v>0</v>
      </c>
      <c r="BD43" s="196" t="b">
        <f t="shared" si="29"/>
        <v>0</v>
      </c>
      <c r="BE43" s="196" t="b">
        <f t="shared" si="30"/>
        <v>0</v>
      </c>
      <c r="BF43" s="196" t="b">
        <f t="shared" si="31"/>
        <v>0</v>
      </c>
      <c r="BG43" s="196" t="b">
        <f t="shared" si="32"/>
        <v>0</v>
      </c>
      <c r="BH43" s="196" t="b">
        <f t="shared" si="33"/>
        <v>0</v>
      </c>
      <c r="BI43" s="196" t="b">
        <f t="shared" si="34"/>
        <v>0</v>
      </c>
      <c r="BJ43" s="196" t="b">
        <f t="shared" si="35"/>
        <v>0</v>
      </c>
      <c r="BK43" s="225" t="b">
        <f t="shared" si="36"/>
        <v>0</v>
      </c>
      <c r="BL43" s="196" t="b">
        <f t="shared" si="37"/>
        <v>0</v>
      </c>
      <c r="BM43" s="196" t="b">
        <f t="shared" si="38"/>
        <v>0</v>
      </c>
      <c r="BN43" s="196" t="b">
        <f t="shared" si="39"/>
        <v>0</v>
      </c>
      <c r="BO43" s="196" t="b">
        <f t="shared" si="40"/>
        <v>0</v>
      </c>
      <c r="BP43" s="196" t="b">
        <f t="shared" si="41"/>
        <v>0</v>
      </c>
      <c r="BQ43" s="196" t="b">
        <f t="shared" si="42"/>
        <v>0</v>
      </c>
      <c r="BR43" s="196" t="b">
        <f t="shared" si="43"/>
        <v>0</v>
      </c>
      <c r="BS43" s="196" t="b">
        <f t="shared" si="44"/>
        <v>0</v>
      </c>
      <c r="BT43" s="196" t="b">
        <f t="shared" si="45"/>
        <v>0</v>
      </c>
      <c r="BU43" s="196" t="b">
        <f t="shared" si="46"/>
        <v>0</v>
      </c>
      <c r="BV43" s="196" t="b">
        <f t="shared" si="47"/>
        <v>0</v>
      </c>
      <c r="BW43" s="196" t="b">
        <f t="shared" si="48"/>
        <v>0</v>
      </c>
      <c r="BX43" s="196" t="b">
        <f t="shared" si="49"/>
        <v>0</v>
      </c>
      <c r="BY43" s="196" t="b">
        <f t="shared" si="50"/>
        <v>0</v>
      </c>
      <c r="BZ43" s="196" t="b">
        <f t="shared" si="51"/>
        <v>0</v>
      </c>
      <c r="CA43" s="196" t="b">
        <f t="shared" si="52"/>
        <v>0</v>
      </c>
      <c r="CB43" s="9" t="str">
        <f t="shared" si="53"/>
        <v/>
      </c>
      <c r="CC43" s="224" t="str">
        <f t="shared" si="54"/>
        <v/>
      </c>
      <c r="CD43" s="212" t="s">
        <v>302</v>
      </c>
      <c r="CE43" s="213">
        <v>28</v>
      </c>
      <c r="CF43" s="214" t="s">
        <v>260</v>
      </c>
    </row>
    <row r="44" spans="1:84" ht="15.95" customHeight="1">
      <c r="A44" s="56"/>
      <c r="B44" s="59"/>
      <c r="C44" s="70"/>
      <c r="D44" s="57"/>
      <c r="E44" s="58"/>
      <c r="F44" s="74"/>
      <c r="G44" s="38"/>
      <c r="H44" s="66"/>
      <c r="I44" s="36"/>
      <c r="J44" s="37"/>
      <c r="K44" s="187"/>
      <c r="L44" s="189"/>
      <c r="M44" s="66"/>
      <c r="N44" s="36"/>
      <c r="O44" s="192"/>
      <c r="P44" s="38"/>
      <c r="Q44" s="66"/>
      <c r="R44" s="36"/>
      <c r="S44" s="37"/>
      <c r="T44" s="70"/>
      <c r="U44" s="65"/>
      <c r="V44" s="58"/>
      <c r="W44" s="74"/>
      <c r="X44" s="40"/>
      <c r="Y44" s="82" t="str">
        <f t="shared" si="0"/>
        <v/>
      </c>
      <c r="Z44" s="89" t="str">
        <f t="shared" si="9"/>
        <v/>
      </c>
      <c r="AA44" s="98"/>
      <c r="AB44" s="81">
        <f t="shared" si="10"/>
        <v>0</v>
      </c>
      <c r="AC44" s="81">
        <f t="shared" si="11"/>
        <v>0</v>
      </c>
      <c r="AD44" s="81">
        <f t="shared" si="12"/>
        <v>0</v>
      </c>
      <c r="AE44" s="81">
        <f t="shared" si="13"/>
        <v>0</v>
      </c>
      <c r="AF44" s="81">
        <f t="shared" si="1"/>
        <v>0</v>
      </c>
      <c r="AG44" s="81">
        <f t="shared" si="2"/>
        <v>0</v>
      </c>
      <c r="AH44" s="208">
        <f t="shared" ca="1" si="14"/>
        <v>44376</v>
      </c>
      <c r="AI44" s="81"/>
      <c r="AJ44" s="196" t="b">
        <f t="shared" si="15"/>
        <v>0</v>
      </c>
      <c r="AK44" s="81" t="b">
        <f t="shared" si="3"/>
        <v>0</v>
      </c>
      <c r="AL44" s="81" t="b">
        <f t="shared" si="4"/>
        <v>0</v>
      </c>
      <c r="AM44" s="81" t="b">
        <f t="shared" si="5"/>
        <v>0</v>
      </c>
      <c r="AN44" s="81" t="b">
        <f t="shared" si="6"/>
        <v>0</v>
      </c>
      <c r="AO44" s="81" t="b">
        <f t="shared" si="7"/>
        <v>0</v>
      </c>
      <c r="AP44" s="81" t="b">
        <f t="shared" si="8"/>
        <v>0</v>
      </c>
      <c r="AQ44" s="81" t="b">
        <f t="shared" si="16"/>
        <v>1</v>
      </c>
      <c r="AR44" s="196" t="b">
        <f t="shared" si="17"/>
        <v>0</v>
      </c>
      <c r="AS44" s="196" t="b">
        <f t="shared" si="18"/>
        <v>0</v>
      </c>
      <c r="AT44" s="196" t="b">
        <f t="shared" si="19"/>
        <v>0</v>
      </c>
      <c r="AU44" s="196" t="b">
        <f t="shared" si="20"/>
        <v>0</v>
      </c>
      <c r="AV44" s="196" t="b">
        <f t="shared" si="21"/>
        <v>0</v>
      </c>
      <c r="AW44" s="196" t="b">
        <f t="shared" si="22"/>
        <v>0</v>
      </c>
      <c r="AX44" s="196" t="b">
        <f t="shared" si="23"/>
        <v>0</v>
      </c>
      <c r="AY44" s="196" t="b">
        <f t="shared" si="24"/>
        <v>0</v>
      </c>
      <c r="AZ44" s="196" t="b">
        <f t="shared" si="25"/>
        <v>0</v>
      </c>
      <c r="BA44" s="196" t="b">
        <f t="shared" si="26"/>
        <v>0</v>
      </c>
      <c r="BB44" s="196" t="b">
        <f t="shared" si="27"/>
        <v>0</v>
      </c>
      <c r="BC44" s="196" t="b">
        <f t="shared" si="28"/>
        <v>0</v>
      </c>
      <c r="BD44" s="196" t="b">
        <f t="shared" si="29"/>
        <v>0</v>
      </c>
      <c r="BE44" s="196" t="b">
        <f t="shared" si="30"/>
        <v>0</v>
      </c>
      <c r="BF44" s="196" t="b">
        <f t="shared" si="31"/>
        <v>0</v>
      </c>
      <c r="BG44" s="196" t="b">
        <f t="shared" si="32"/>
        <v>0</v>
      </c>
      <c r="BH44" s="196" t="b">
        <f t="shared" si="33"/>
        <v>0</v>
      </c>
      <c r="BI44" s="196" t="b">
        <f t="shared" si="34"/>
        <v>0</v>
      </c>
      <c r="BJ44" s="196" t="b">
        <f t="shared" si="35"/>
        <v>0</v>
      </c>
      <c r="BK44" s="225" t="b">
        <f t="shared" si="36"/>
        <v>0</v>
      </c>
      <c r="BL44" s="196" t="b">
        <f t="shared" si="37"/>
        <v>0</v>
      </c>
      <c r="BM44" s="196" t="b">
        <f t="shared" si="38"/>
        <v>0</v>
      </c>
      <c r="BN44" s="196" t="b">
        <f t="shared" si="39"/>
        <v>0</v>
      </c>
      <c r="BO44" s="196" t="b">
        <f t="shared" si="40"/>
        <v>0</v>
      </c>
      <c r="BP44" s="196" t="b">
        <f t="shared" si="41"/>
        <v>0</v>
      </c>
      <c r="BQ44" s="196" t="b">
        <f t="shared" si="42"/>
        <v>0</v>
      </c>
      <c r="BR44" s="196" t="b">
        <f t="shared" si="43"/>
        <v>0</v>
      </c>
      <c r="BS44" s="196" t="b">
        <f t="shared" si="44"/>
        <v>0</v>
      </c>
      <c r="BT44" s="196" t="b">
        <f t="shared" si="45"/>
        <v>0</v>
      </c>
      <c r="BU44" s="196" t="b">
        <f t="shared" si="46"/>
        <v>0</v>
      </c>
      <c r="BV44" s="196" t="b">
        <f t="shared" si="47"/>
        <v>0</v>
      </c>
      <c r="BW44" s="196" t="b">
        <f t="shared" si="48"/>
        <v>0</v>
      </c>
      <c r="BX44" s="196" t="b">
        <f t="shared" si="49"/>
        <v>0</v>
      </c>
      <c r="BY44" s="196" t="b">
        <f t="shared" si="50"/>
        <v>0</v>
      </c>
      <c r="BZ44" s="196" t="b">
        <f t="shared" si="51"/>
        <v>0</v>
      </c>
      <c r="CA44" s="196" t="b">
        <f t="shared" si="52"/>
        <v>0</v>
      </c>
      <c r="CB44" s="9" t="str">
        <f t="shared" si="53"/>
        <v/>
      </c>
      <c r="CC44" s="224" t="str">
        <f t="shared" si="54"/>
        <v/>
      </c>
      <c r="CD44" s="212" t="s">
        <v>303</v>
      </c>
      <c r="CE44" s="213">
        <v>29</v>
      </c>
      <c r="CF44" s="214" t="s">
        <v>320</v>
      </c>
    </row>
    <row r="45" spans="1:84" ht="15.95" customHeight="1">
      <c r="A45" s="56"/>
      <c r="B45" s="59"/>
      <c r="C45" s="70"/>
      <c r="D45" s="57"/>
      <c r="E45" s="58"/>
      <c r="F45" s="74"/>
      <c r="G45" s="38"/>
      <c r="H45" s="66"/>
      <c r="I45" s="36"/>
      <c r="J45" s="37"/>
      <c r="K45" s="187"/>
      <c r="L45" s="189"/>
      <c r="M45" s="66"/>
      <c r="N45" s="36"/>
      <c r="O45" s="192"/>
      <c r="P45" s="38"/>
      <c r="Q45" s="66"/>
      <c r="R45" s="36"/>
      <c r="S45" s="37"/>
      <c r="T45" s="70"/>
      <c r="U45" s="65"/>
      <c r="V45" s="58"/>
      <c r="W45" s="74"/>
      <c r="X45" s="40"/>
      <c r="Y45" s="82" t="str">
        <f t="shared" si="0"/>
        <v/>
      </c>
      <c r="Z45" s="89" t="str">
        <f t="shared" si="9"/>
        <v/>
      </c>
      <c r="AA45" s="98"/>
      <c r="AB45" s="81">
        <f t="shared" si="10"/>
        <v>0</v>
      </c>
      <c r="AC45" s="81">
        <f t="shared" si="11"/>
        <v>0</v>
      </c>
      <c r="AD45" s="81">
        <f t="shared" si="12"/>
        <v>0</v>
      </c>
      <c r="AE45" s="81">
        <f t="shared" si="13"/>
        <v>0</v>
      </c>
      <c r="AF45" s="81">
        <f t="shared" si="1"/>
        <v>0</v>
      </c>
      <c r="AG45" s="81">
        <f t="shared" si="2"/>
        <v>0</v>
      </c>
      <c r="AH45" s="208">
        <f t="shared" ca="1" si="14"/>
        <v>44376</v>
      </c>
      <c r="AI45" s="81"/>
      <c r="AJ45" s="196" t="b">
        <f t="shared" si="15"/>
        <v>0</v>
      </c>
      <c r="AK45" s="81" t="b">
        <f t="shared" si="3"/>
        <v>0</v>
      </c>
      <c r="AL45" s="81" t="b">
        <f t="shared" si="4"/>
        <v>0</v>
      </c>
      <c r="AM45" s="81" t="b">
        <f t="shared" si="5"/>
        <v>0</v>
      </c>
      <c r="AN45" s="81" t="b">
        <f t="shared" si="6"/>
        <v>0</v>
      </c>
      <c r="AO45" s="81" t="b">
        <f t="shared" si="7"/>
        <v>0</v>
      </c>
      <c r="AP45" s="81" t="b">
        <f t="shared" si="8"/>
        <v>0</v>
      </c>
      <c r="AQ45" s="81" t="b">
        <f t="shared" si="16"/>
        <v>1</v>
      </c>
      <c r="AR45" s="196" t="b">
        <f t="shared" si="17"/>
        <v>0</v>
      </c>
      <c r="AS45" s="196" t="b">
        <f t="shared" si="18"/>
        <v>0</v>
      </c>
      <c r="AT45" s="196" t="b">
        <f t="shared" si="19"/>
        <v>0</v>
      </c>
      <c r="AU45" s="196" t="b">
        <f t="shared" si="20"/>
        <v>0</v>
      </c>
      <c r="AV45" s="196" t="b">
        <f t="shared" si="21"/>
        <v>0</v>
      </c>
      <c r="AW45" s="196" t="b">
        <f t="shared" si="22"/>
        <v>0</v>
      </c>
      <c r="AX45" s="196" t="b">
        <f t="shared" si="23"/>
        <v>0</v>
      </c>
      <c r="AY45" s="196" t="b">
        <f t="shared" si="24"/>
        <v>0</v>
      </c>
      <c r="AZ45" s="196" t="b">
        <f t="shared" si="25"/>
        <v>0</v>
      </c>
      <c r="BA45" s="196" t="b">
        <f t="shared" si="26"/>
        <v>0</v>
      </c>
      <c r="BB45" s="196" t="b">
        <f t="shared" si="27"/>
        <v>0</v>
      </c>
      <c r="BC45" s="196" t="b">
        <f t="shared" si="28"/>
        <v>0</v>
      </c>
      <c r="BD45" s="196" t="b">
        <f t="shared" si="29"/>
        <v>0</v>
      </c>
      <c r="BE45" s="196" t="b">
        <f t="shared" si="30"/>
        <v>0</v>
      </c>
      <c r="BF45" s="196" t="b">
        <f t="shared" si="31"/>
        <v>0</v>
      </c>
      <c r="BG45" s="196" t="b">
        <f t="shared" si="32"/>
        <v>0</v>
      </c>
      <c r="BH45" s="196" t="b">
        <f t="shared" si="33"/>
        <v>0</v>
      </c>
      <c r="BI45" s="196" t="b">
        <f t="shared" si="34"/>
        <v>0</v>
      </c>
      <c r="BJ45" s="196" t="b">
        <f t="shared" si="35"/>
        <v>0</v>
      </c>
      <c r="BK45" s="225" t="b">
        <f t="shared" si="36"/>
        <v>0</v>
      </c>
      <c r="BL45" s="196" t="b">
        <f t="shared" si="37"/>
        <v>0</v>
      </c>
      <c r="BM45" s="196" t="b">
        <f t="shared" si="38"/>
        <v>0</v>
      </c>
      <c r="BN45" s="196" t="b">
        <f t="shared" si="39"/>
        <v>0</v>
      </c>
      <c r="BO45" s="196" t="b">
        <f t="shared" si="40"/>
        <v>0</v>
      </c>
      <c r="BP45" s="196" t="b">
        <f t="shared" si="41"/>
        <v>0</v>
      </c>
      <c r="BQ45" s="196" t="b">
        <f t="shared" si="42"/>
        <v>0</v>
      </c>
      <c r="BR45" s="196" t="b">
        <f t="shared" si="43"/>
        <v>0</v>
      </c>
      <c r="BS45" s="196" t="b">
        <f t="shared" si="44"/>
        <v>0</v>
      </c>
      <c r="BT45" s="196" t="b">
        <f t="shared" si="45"/>
        <v>0</v>
      </c>
      <c r="BU45" s="196" t="b">
        <f t="shared" si="46"/>
        <v>0</v>
      </c>
      <c r="BV45" s="196" t="b">
        <f t="shared" si="47"/>
        <v>0</v>
      </c>
      <c r="BW45" s="196" t="b">
        <f t="shared" si="48"/>
        <v>0</v>
      </c>
      <c r="BX45" s="196" t="b">
        <f t="shared" si="49"/>
        <v>0</v>
      </c>
      <c r="BY45" s="196" t="b">
        <f t="shared" si="50"/>
        <v>0</v>
      </c>
      <c r="BZ45" s="196" t="b">
        <f t="shared" si="51"/>
        <v>0</v>
      </c>
      <c r="CA45" s="196" t="b">
        <f t="shared" si="52"/>
        <v>0</v>
      </c>
      <c r="CB45" s="9" t="str">
        <f t="shared" si="53"/>
        <v/>
      </c>
      <c r="CC45" s="224" t="str">
        <f t="shared" si="54"/>
        <v/>
      </c>
      <c r="CD45" s="212" t="s">
        <v>304</v>
      </c>
      <c r="CE45" s="213">
        <v>30</v>
      </c>
      <c r="CF45" s="214" t="s">
        <v>264</v>
      </c>
    </row>
    <row r="46" spans="1:84" ht="15.95" customHeight="1">
      <c r="A46" s="56"/>
      <c r="B46" s="59"/>
      <c r="C46" s="70"/>
      <c r="D46" s="57"/>
      <c r="E46" s="58"/>
      <c r="F46" s="74"/>
      <c r="G46" s="38"/>
      <c r="H46" s="66"/>
      <c r="I46" s="36"/>
      <c r="J46" s="37"/>
      <c r="K46" s="187"/>
      <c r="L46" s="189"/>
      <c r="M46" s="66"/>
      <c r="N46" s="36"/>
      <c r="O46" s="192"/>
      <c r="P46" s="38"/>
      <c r="Q46" s="66"/>
      <c r="R46" s="36"/>
      <c r="S46" s="37"/>
      <c r="T46" s="70"/>
      <c r="U46" s="65"/>
      <c r="V46" s="58"/>
      <c r="W46" s="74"/>
      <c r="X46" s="40"/>
      <c r="Y46" s="82" t="str">
        <f t="shared" si="0"/>
        <v/>
      </c>
      <c r="Z46" s="89" t="str">
        <f t="shared" si="9"/>
        <v/>
      </c>
      <c r="AA46" s="98"/>
      <c r="AB46" s="81">
        <f t="shared" si="10"/>
        <v>0</v>
      </c>
      <c r="AC46" s="81">
        <f t="shared" si="11"/>
        <v>0</v>
      </c>
      <c r="AD46" s="81">
        <f t="shared" si="12"/>
        <v>0</v>
      </c>
      <c r="AE46" s="81">
        <f t="shared" si="13"/>
        <v>0</v>
      </c>
      <c r="AF46" s="81">
        <f t="shared" si="1"/>
        <v>0</v>
      </c>
      <c r="AG46" s="81">
        <f t="shared" si="2"/>
        <v>0</v>
      </c>
      <c r="AH46" s="208">
        <f t="shared" ca="1" si="14"/>
        <v>44376</v>
      </c>
      <c r="AI46" s="81"/>
      <c r="AJ46" s="196" t="b">
        <f t="shared" si="15"/>
        <v>0</v>
      </c>
      <c r="AK46" s="81" t="b">
        <f t="shared" si="3"/>
        <v>0</v>
      </c>
      <c r="AL46" s="81" t="b">
        <f t="shared" si="4"/>
        <v>0</v>
      </c>
      <c r="AM46" s="81" t="b">
        <f t="shared" si="5"/>
        <v>0</v>
      </c>
      <c r="AN46" s="81" t="b">
        <f t="shared" si="6"/>
        <v>0</v>
      </c>
      <c r="AO46" s="81" t="b">
        <f t="shared" si="7"/>
        <v>0</v>
      </c>
      <c r="AP46" s="81" t="b">
        <f t="shared" si="8"/>
        <v>0</v>
      </c>
      <c r="AQ46" s="81" t="b">
        <f t="shared" si="16"/>
        <v>1</v>
      </c>
      <c r="AR46" s="196" t="b">
        <f t="shared" si="17"/>
        <v>0</v>
      </c>
      <c r="AS46" s="196" t="b">
        <f t="shared" si="18"/>
        <v>0</v>
      </c>
      <c r="AT46" s="196" t="b">
        <f t="shared" si="19"/>
        <v>0</v>
      </c>
      <c r="AU46" s="196" t="b">
        <f t="shared" si="20"/>
        <v>0</v>
      </c>
      <c r="AV46" s="196" t="b">
        <f t="shared" si="21"/>
        <v>0</v>
      </c>
      <c r="AW46" s="196" t="b">
        <f t="shared" si="22"/>
        <v>0</v>
      </c>
      <c r="AX46" s="196" t="b">
        <f t="shared" si="23"/>
        <v>0</v>
      </c>
      <c r="AY46" s="196" t="b">
        <f t="shared" si="24"/>
        <v>0</v>
      </c>
      <c r="AZ46" s="196" t="b">
        <f t="shared" si="25"/>
        <v>0</v>
      </c>
      <c r="BA46" s="196" t="b">
        <f t="shared" si="26"/>
        <v>0</v>
      </c>
      <c r="BB46" s="196" t="b">
        <f t="shared" si="27"/>
        <v>0</v>
      </c>
      <c r="BC46" s="196" t="b">
        <f t="shared" si="28"/>
        <v>0</v>
      </c>
      <c r="BD46" s="196" t="b">
        <f t="shared" si="29"/>
        <v>0</v>
      </c>
      <c r="BE46" s="196" t="b">
        <f t="shared" si="30"/>
        <v>0</v>
      </c>
      <c r="BF46" s="196" t="b">
        <f t="shared" si="31"/>
        <v>0</v>
      </c>
      <c r="BG46" s="196" t="b">
        <f t="shared" si="32"/>
        <v>0</v>
      </c>
      <c r="BH46" s="196" t="b">
        <f t="shared" si="33"/>
        <v>0</v>
      </c>
      <c r="BI46" s="196" t="b">
        <f t="shared" si="34"/>
        <v>0</v>
      </c>
      <c r="BJ46" s="196" t="b">
        <f t="shared" si="35"/>
        <v>0</v>
      </c>
      <c r="BK46" s="225" t="b">
        <f t="shared" si="36"/>
        <v>0</v>
      </c>
      <c r="BL46" s="196" t="b">
        <f t="shared" si="37"/>
        <v>0</v>
      </c>
      <c r="BM46" s="196" t="b">
        <f t="shared" si="38"/>
        <v>0</v>
      </c>
      <c r="BN46" s="196" t="b">
        <f t="shared" si="39"/>
        <v>0</v>
      </c>
      <c r="BO46" s="196" t="b">
        <f t="shared" si="40"/>
        <v>0</v>
      </c>
      <c r="BP46" s="196" t="b">
        <f t="shared" si="41"/>
        <v>0</v>
      </c>
      <c r="BQ46" s="196" t="b">
        <f t="shared" si="42"/>
        <v>0</v>
      </c>
      <c r="BR46" s="196" t="b">
        <f t="shared" si="43"/>
        <v>0</v>
      </c>
      <c r="BS46" s="196" t="b">
        <f t="shared" si="44"/>
        <v>0</v>
      </c>
      <c r="BT46" s="196" t="b">
        <f t="shared" si="45"/>
        <v>0</v>
      </c>
      <c r="BU46" s="196" t="b">
        <f t="shared" si="46"/>
        <v>0</v>
      </c>
      <c r="BV46" s="196" t="b">
        <f t="shared" si="47"/>
        <v>0</v>
      </c>
      <c r="BW46" s="196" t="b">
        <f t="shared" si="48"/>
        <v>0</v>
      </c>
      <c r="BX46" s="196" t="b">
        <f t="shared" si="49"/>
        <v>0</v>
      </c>
      <c r="BY46" s="196" t="b">
        <f t="shared" si="50"/>
        <v>0</v>
      </c>
      <c r="BZ46" s="196" t="b">
        <f t="shared" si="51"/>
        <v>0</v>
      </c>
      <c r="CA46" s="196" t="b">
        <f t="shared" si="52"/>
        <v>0</v>
      </c>
      <c r="CB46" s="9" t="str">
        <f t="shared" si="53"/>
        <v/>
      </c>
      <c r="CC46" s="224" t="str">
        <f t="shared" si="54"/>
        <v/>
      </c>
      <c r="CD46" s="212" t="s">
        <v>305</v>
      </c>
      <c r="CE46" s="213">
        <v>31</v>
      </c>
      <c r="CF46" s="214" t="s">
        <v>265</v>
      </c>
    </row>
    <row r="47" spans="1:84" ht="15.95" customHeight="1">
      <c r="A47" s="56"/>
      <c r="B47" s="59"/>
      <c r="C47" s="70"/>
      <c r="D47" s="57"/>
      <c r="E47" s="58"/>
      <c r="F47" s="74"/>
      <c r="G47" s="38"/>
      <c r="H47" s="66"/>
      <c r="I47" s="36"/>
      <c r="J47" s="37"/>
      <c r="K47" s="187"/>
      <c r="L47" s="189"/>
      <c r="M47" s="66"/>
      <c r="N47" s="36"/>
      <c r="O47" s="192"/>
      <c r="P47" s="38"/>
      <c r="Q47" s="66"/>
      <c r="R47" s="36"/>
      <c r="S47" s="37"/>
      <c r="T47" s="70"/>
      <c r="U47" s="65"/>
      <c r="V47" s="58"/>
      <c r="W47" s="74"/>
      <c r="X47" s="40"/>
      <c r="Y47" s="82" t="str">
        <f t="shared" si="0"/>
        <v/>
      </c>
      <c r="Z47" s="89" t="str">
        <f t="shared" si="9"/>
        <v/>
      </c>
      <c r="AA47" s="98"/>
      <c r="AB47" s="81">
        <f t="shared" si="10"/>
        <v>0</v>
      </c>
      <c r="AC47" s="81">
        <f t="shared" si="11"/>
        <v>0</v>
      </c>
      <c r="AD47" s="81">
        <f t="shared" si="12"/>
        <v>0</v>
      </c>
      <c r="AE47" s="81">
        <f t="shared" si="13"/>
        <v>0</v>
      </c>
      <c r="AF47" s="81">
        <f t="shared" si="1"/>
        <v>0</v>
      </c>
      <c r="AG47" s="81">
        <f t="shared" si="2"/>
        <v>0</v>
      </c>
      <c r="AH47" s="208">
        <f t="shared" ca="1" si="14"/>
        <v>44376</v>
      </c>
      <c r="AI47" s="81"/>
      <c r="AJ47" s="196" t="b">
        <f t="shared" si="15"/>
        <v>0</v>
      </c>
      <c r="AK47" s="81" t="b">
        <f t="shared" si="3"/>
        <v>0</v>
      </c>
      <c r="AL47" s="81" t="b">
        <f t="shared" si="4"/>
        <v>0</v>
      </c>
      <c r="AM47" s="81" t="b">
        <f t="shared" si="5"/>
        <v>0</v>
      </c>
      <c r="AN47" s="81" t="b">
        <f t="shared" si="6"/>
        <v>0</v>
      </c>
      <c r="AO47" s="81" t="b">
        <f t="shared" si="7"/>
        <v>0</v>
      </c>
      <c r="AP47" s="81" t="b">
        <f t="shared" si="8"/>
        <v>0</v>
      </c>
      <c r="AQ47" s="81" t="b">
        <f t="shared" si="16"/>
        <v>1</v>
      </c>
      <c r="AR47" s="196" t="b">
        <f t="shared" si="17"/>
        <v>0</v>
      </c>
      <c r="AS47" s="196" t="b">
        <f t="shared" si="18"/>
        <v>0</v>
      </c>
      <c r="AT47" s="196" t="b">
        <f t="shared" si="19"/>
        <v>0</v>
      </c>
      <c r="AU47" s="196" t="b">
        <f t="shared" si="20"/>
        <v>0</v>
      </c>
      <c r="AV47" s="196" t="b">
        <f t="shared" si="21"/>
        <v>0</v>
      </c>
      <c r="AW47" s="196" t="b">
        <f t="shared" si="22"/>
        <v>0</v>
      </c>
      <c r="AX47" s="196" t="b">
        <f t="shared" si="23"/>
        <v>0</v>
      </c>
      <c r="AY47" s="196" t="b">
        <f t="shared" si="24"/>
        <v>0</v>
      </c>
      <c r="AZ47" s="196" t="b">
        <f t="shared" si="25"/>
        <v>0</v>
      </c>
      <c r="BA47" s="196" t="b">
        <f t="shared" si="26"/>
        <v>0</v>
      </c>
      <c r="BB47" s="196" t="b">
        <f t="shared" si="27"/>
        <v>0</v>
      </c>
      <c r="BC47" s="196" t="b">
        <f t="shared" si="28"/>
        <v>0</v>
      </c>
      <c r="BD47" s="196" t="b">
        <f t="shared" si="29"/>
        <v>0</v>
      </c>
      <c r="BE47" s="196" t="b">
        <f t="shared" si="30"/>
        <v>0</v>
      </c>
      <c r="BF47" s="196" t="b">
        <f t="shared" si="31"/>
        <v>0</v>
      </c>
      <c r="BG47" s="196" t="b">
        <f t="shared" si="32"/>
        <v>0</v>
      </c>
      <c r="BH47" s="196" t="b">
        <f t="shared" si="33"/>
        <v>0</v>
      </c>
      <c r="BI47" s="196" t="b">
        <f t="shared" si="34"/>
        <v>0</v>
      </c>
      <c r="BJ47" s="196" t="b">
        <f t="shared" si="35"/>
        <v>0</v>
      </c>
      <c r="BK47" s="225" t="b">
        <f t="shared" si="36"/>
        <v>0</v>
      </c>
      <c r="BL47" s="196" t="b">
        <f t="shared" si="37"/>
        <v>0</v>
      </c>
      <c r="BM47" s="196" t="b">
        <f t="shared" si="38"/>
        <v>0</v>
      </c>
      <c r="BN47" s="196" t="b">
        <f t="shared" si="39"/>
        <v>0</v>
      </c>
      <c r="BO47" s="196" t="b">
        <f t="shared" si="40"/>
        <v>0</v>
      </c>
      <c r="BP47" s="196" t="b">
        <f t="shared" si="41"/>
        <v>0</v>
      </c>
      <c r="BQ47" s="196" t="b">
        <f t="shared" si="42"/>
        <v>0</v>
      </c>
      <c r="BR47" s="196" t="b">
        <f t="shared" si="43"/>
        <v>0</v>
      </c>
      <c r="BS47" s="196" t="b">
        <f t="shared" si="44"/>
        <v>0</v>
      </c>
      <c r="BT47" s="196" t="b">
        <f t="shared" si="45"/>
        <v>0</v>
      </c>
      <c r="BU47" s="196" t="b">
        <f t="shared" si="46"/>
        <v>0</v>
      </c>
      <c r="BV47" s="196" t="b">
        <f t="shared" si="47"/>
        <v>0</v>
      </c>
      <c r="BW47" s="196" t="b">
        <f t="shared" si="48"/>
        <v>0</v>
      </c>
      <c r="BX47" s="196" t="b">
        <f t="shared" si="49"/>
        <v>0</v>
      </c>
      <c r="BY47" s="196" t="b">
        <f t="shared" si="50"/>
        <v>0</v>
      </c>
      <c r="BZ47" s="196" t="b">
        <f t="shared" si="51"/>
        <v>0</v>
      </c>
      <c r="CA47" s="196" t="b">
        <f t="shared" si="52"/>
        <v>0</v>
      </c>
      <c r="CB47" s="9" t="str">
        <f t="shared" si="53"/>
        <v/>
      </c>
      <c r="CC47" s="224" t="str">
        <f t="shared" si="54"/>
        <v/>
      </c>
      <c r="CD47" s="212" t="s">
        <v>306</v>
      </c>
      <c r="CE47" s="213">
        <v>32</v>
      </c>
      <c r="CF47" s="214" t="s">
        <v>266</v>
      </c>
    </row>
    <row r="48" spans="1:84" ht="15.95" customHeight="1">
      <c r="A48" s="56"/>
      <c r="B48" s="59"/>
      <c r="C48" s="70"/>
      <c r="D48" s="57"/>
      <c r="E48" s="58"/>
      <c r="F48" s="74"/>
      <c r="G48" s="38"/>
      <c r="H48" s="66"/>
      <c r="I48" s="36"/>
      <c r="J48" s="37"/>
      <c r="K48" s="187"/>
      <c r="L48" s="189"/>
      <c r="M48" s="66"/>
      <c r="N48" s="36"/>
      <c r="O48" s="192"/>
      <c r="P48" s="38"/>
      <c r="Q48" s="66"/>
      <c r="R48" s="36"/>
      <c r="S48" s="37"/>
      <c r="T48" s="70"/>
      <c r="U48" s="65"/>
      <c r="V48" s="58"/>
      <c r="W48" s="74"/>
      <c r="X48" s="40"/>
      <c r="Y48" s="82" t="str">
        <f t="shared" ref="Y48:Y79" si="55">IF(AC48&gt;0,CB48,"")</f>
        <v/>
      </c>
      <c r="Z48" s="89" t="str">
        <f t="shared" si="9"/>
        <v/>
      </c>
      <c r="AA48" s="98"/>
      <c r="AB48" s="81">
        <f t="shared" si="10"/>
        <v>0</v>
      </c>
      <c r="AC48" s="81">
        <f t="shared" si="11"/>
        <v>0</v>
      </c>
      <c r="AD48" s="81">
        <f t="shared" si="12"/>
        <v>0</v>
      </c>
      <c r="AE48" s="81">
        <f t="shared" si="13"/>
        <v>0</v>
      </c>
      <c r="AF48" s="81">
        <f t="shared" ref="AF48:AF79" si="56">IF(U48&gt;0,1,0)</f>
        <v>0</v>
      </c>
      <c r="AG48" s="81">
        <f t="shared" ref="AG48:AG79" si="57">COUNTA(V48)</f>
        <v>0</v>
      </c>
      <c r="AH48" s="208">
        <f t="shared" ca="1" si="14"/>
        <v>44376</v>
      </c>
      <c r="AI48" s="81"/>
      <c r="AJ48" s="196" t="b">
        <f t="shared" si="15"/>
        <v>0</v>
      </c>
      <c r="AK48" s="81" t="b">
        <f t="shared" ref="AK48:AK79" si="58">AND(AB48=6,AC48=6)</f>
        <v>0</v>
      </c>
      <c r="AL48" s="81" t="b">
        <f t="shared" ref="AL48:AL79" si="59">IF(AND(AC48&gt;0,AB48&lt;8),TRUE,FALSE)</f>
        <v>0</v>
      </c>
      <c r="AM48" s="81" t="b">
        <f t="shared" ref="AM48:AM79" si="60">IF(AD48&gt;AE48,TRUE,FALSE)</f>
        <v>0</v>
      </c>
      <c r="AN48" s="81" t="b">
        <f t="shared" ref="AN48:AN79" si="61">IF(AE48&gt;AD48,TRUE,FALSE)</f>
        <v>0</v>
      </c>
      <c r="AO48" s="81" t="b">
        <f t="shared" ref="AO48:AO79" si="62">IF(AF48&gt;AG48,TRUE,FALSE)</f>
        <v>0</v>
      </c>
      <c r="AP48" s="81" t="b">
        <f t="shared" ref="AP48:AP79" si="63">IF(AG48&gt;AF48,TRUE,FALSE)</f>
        <v>0</v>
      </c>
      <c r="AQ48" s="81" t="b">
        <f t="shared" ref="AQ48:AQ79" si="64">IF(COUNTA(ShipName,IMO_no,VoyageNo)&lt;3,TRUE,FALSE)</f>
        <v>1</v>
      </c>
      <c r="AR48" s="196" t="b">
        <f t="shared" si="17"/>
        <v>0</v>
      </c>
      <c r="AS48" s="196" t="b">
        <f t="shared" si="18"/>
        <v>0</v>
      </c>
      <c r="AT48" s="196" t="b">
        <f t="shared" si="19"/>
        <v>0</v>
      </c>
      <c r="AU48" s="196" t="b">
        <f t="shared" si="20"/>
        <v>0</v>
      </c>
      <c r="AV48" s="196" t="b">
        <f t="shared" si="21"/>
        <v>0</v>
      </c>
      <c r="AW48" s="196" t="b">
        <f t="shared" si="22"/>
        <v>0</v>
      </c>
      <c r="AX48" s="196" t="b">
        <f t="shared" si="23"/>
        <v>0</v>
      </c>
      <c r="AY48" s="196" t="b">
        <f t="shared" si="24"/>
        <v>0</v>
      </c>
      <c r="AZ48" s="196" t="b">
        <f t="shared" si="25"/>
        <v>0</v>
      </c>
      <c r="BA48" s="196" t="b">
        <f t="shared" si="26"/>
        <v>0</v>
      </c>
      <c r="BB48" s="196" t="b">
        <f t="shared" si="27"/>
        <v>0</v>
      </c>
      <c r="BC48" s="196" t="b">
        <f t="shared" si="28"/>
        <v>0</v>
      </c>
      <c r="BD48" s="196" t="b">
        <f t="shared" si="29"/>
        <v>0</v>
      </c>
      <c r="BE48" s="196" t="b">
        <f t="shared" si="30"/>
        <v>0</v>
      </c>
      <c r="BF48" s="196" t="b">
        <f t="shared" si="31"/>
        <v>0</v>
      </c>
      <c r="BG48" s="196" t="b">
        <f t="shared" si="32"/>
        <v>0</v>
      </c>
      <c r="BH48" s="196" t="b">
        <f t="shared" si="33"/>
        <v>0</v>
      </c>
      <c r="BI48" s="196" t="b">
        <f t="shared" si="34"/>
        <v>0</v>
      </c>
      <c r="BJ48" s="196" t="b">
        <f t="shared" si="35"/>
        <v>0</v>
      </c>
      <c r="BK48" s="225" t="b">
        <f t="shared" si="36"/>
        <v>0</v>
      </c>
      <c r="BL48" s="196" t="b">
        <f t="shared" si="37"/>
        <v>0</v>
      </c>
      <c r="BM48" s="196" t="b">
        <f t="shared" si="38"/>
        <v>0</v>
      </c>
      <c r="BN48" s="196" t="b">
        <f t="shared" si="39"/>
        <v>0</v>
      </c>
      <c r="BO48" s="196" t="b">
        <f t="shared" si="40"/>
        <v>0</v>
      </c>
      <c r="BP48" s="196" t="b">
        <f t="shared" si="41"/>
        <v>0</v>
      </c>
      <c r="BQ48" s="196" t="b">
        <f t="shared" si="42"/>
        <v>0</v>
      </c>
      <c r="BR48" s="196" t="b">
        <f t="shared" si="43"/>
        <v>0</v>
      </c>
      <c r="BS48" s="196" t="b">
        <f t="shared" si="44"/>
        <v>0</v>
      </c>
      <c r="BT48" s="196" t="b">
        <f t="shared" si="45"/>
        <v>0</v>
      </c>
      <c r="BU48" s="196" t="b">
        <f t="shared" si="46"/>
        <v>0</v>
      </c>
      <c r="BV48" s="196" t="b">
        <f t="shared" si="47"/>
        <v>0</v>
      </c>
      <c r="BW48" s="196" t="b">
        <f t="shared" si="48"/>
        <v>0</v>
      </c>
      <c r="BX48" s="196" t="b">
        <f t="shared" si="49"/>
        <v>0</v>
      </c>
      <c r="BY48" s="196" t="b">
        <f t="shared" si="50"/>
        <v>0</v>
      </c>
      <c r="BZ48" s="196" t="b">
        <f t="shared" si="51"/>
        <v>0</v>
      </c>
      <c r="CA48" s="196" t="b">
        <f t="shared" si="52"/>
        <v>0</v>
      </c>
      <c r="CB48" s="9" t="str">
        <f t="shared" si="53"/>
        <v/>
      </c>
      <c r="CC48" s="224" t="str">
        <f t="shared" si="54"/>
        <v/>
      </c>
      <c r="CD48" s="212" t="s">
        <v>307</v>
      </c>
      <c r="CE48" s="213">
        <v>33</v>
      </c>
      <c r="CF48" s="214" t="s">
        <v>258</v>
      </c>
    </row>
    <row r="49" spans="1:84" ht="15.95" customHeight="1">
      <c r="A49" s="56"/>
      <c r="B49" s="59"/>
      <c r="C49" s="70"/>
      <c r="D49" s="57"/>
      <c r="E49" s="58"/>
      <c r="F49" s="74"/>
      <c r="G49" s="38"/>
      <c r="H49" s="66"/>
      <c r="I49" s="36"/>
      <c r="J49" s="37"/>
      <c r="K49" s="187"/>
      <c r="L49" s="189"/>
      <c r="M49" s="66"/>
      <c r="N49" s="36"/>
      <c r="O49" s="192"/>
      <c r="P49" s="38"/>
      <c r="Q49" s="66"/>
      <c r="R49" s="36"/>
      <c r="S49" s="37"/>
      <c r="T49" s="70"/>
      <c r="U49" s="65"/>
      <c r="V49" s="58"/>
      <c r="W49" s="74"/>
      <c r="X49" s="40"/>
      <c r="Y49" s="82" t="str">
        <f t="shared" si="55"/>
        <v/>
      </c>
      <c r="Z49" s="89" t="str">
        <f t="shared" si="9"/>
        <v/>
      </c>
      <c r="AA49" s="98"/>
      <c r="AB49" s="81">
        <f t="shared" si="10"/>
        <v>0</v>
      </c>
      <c r="AC49" s="81">
        <f t="shared" si="11"/>
        <v>0</v>
      </c>
      <c r="AD49" s="81">
        <f t="shared" si="12"/>
        <v>0</v>
      </c>
      <c r="AE49" s="81">
        <f t="shared" si="13"/>
        <v>0</v>
      </c>
      <c r="AF49" s="81">
        <f t="shared" si="56"/>
        <v>0</v>
      </c>
      <c r="AG49" s="81">
        <f t="shared" si="57"/>
        <v>0</v>
      </c>
      <c r="AH49" s="208">
        <f t="shared" ca="1" si="14"/>
        <v>44376</v>
      </c>
      <c r="AI49" s="81"/>
      <c r="AJ49" s="196" t="b">
        <f t="shared" si="15"/>
        <v>0</v>
      </c>
      <c r="AK49" s="81" t="b">
        <f t="shared" si="58"/>
        <v>0</v>
      </c>
      <c r="AL49" s="81" t="b">
        <f t="shared" si="59"/>
        <v>0</v>
      </c>
      <c r="AM49" s="81" t="b">
        <f t="shared" si="60"/>
        <v>0</v>
      </c>
      <c r="AN49" s="81" t="b">
        <f t="shared" si="61"/>
        <v>0</v>
      </c>
      <c r="AO49" s="81" t="b">
        <f t="shared" si="62"/>
        <v>0</v>
      </c>
      <c r="AP49" s="81" t="b">
        <f t="shared" si="63"/>
        <v>0</v>
      </c>
      <c r="AQ49" s="81" t="b">
        <f t="shared" si="64"/>
        <v>1</v>
      </c>
      <c r="AR49" s="196" t="b">
        <f t="shared" si="17"/>
        <v>0</v>
      </c>
      <c r="AS49" s="196" t="b">
        <f t="shared" si="18"/>
        <v>0</v>
      </c>
      <c r="AT49" s="196" t="b">
        <f t="shared" si="19"/>
        <v>0</v>
      </c>
      <c r="AU49" s="196" t="b">
        <f t="shared" si="20"/>
        <v>0</v>
      </c>
      <c r="AV49" s="196" t="b">
        <f t="shared" si="21"/>
        <v>0</v>
      </c>
      <c r="AW49" s="196" t="b">
        <f t="shared" si="22"/>
        <v>0</v>
      </c>
      <c r="AX49" s="196" t="b">
        <f t="shared" si="23"/>
        <v>0</v>
      </c>
      <c r="AY49" s="196" t="b">
        <f t="shared" si="24"/>
        <v>0</v>
      </c>
      <c r="AZ49" s="196" t="b">
        <f t="shared" si="25"/>
        <v>0</v>
      </c>
      <c r="BA49" s="196" t="b">
        <f t="shared" si="26"/>
        <v>0</v>
      </c>
      <c r="BB49" s="196" t="b">
        <f t="shared" si="27"/>
        <v>0</v>
      </c>
      <c r="BC49" s="196" t="b">
        <f t="shared" si="28"/>
        <v>0</v>
      </c>
      <c r="BD49" s="196" t="b">
        <f t="shared" si="29"/>
        <v>0</v>
      </c>
      <c r="BE49" s="196" t="b">
        <f t="shared" si="30"/>
        <v>0</v>
      </c>
      <c r="BF49" s="196" t="b">
        <f t="shared" si="31"/>
        <v>0</v>
      </c>
      <c r="BG49" s="196" t="b">
        <f t="shared" si="32"/>
        <v>0</v>
      </c>
      <c r="BH49" s="196" t="b">
        <f t="shared" si="33"/>
        <v>0</v>
      </c>
      <c r="BI49" s="196" t="b">
        <f t="shared" si="34"/>
        <v>0</v>
      </c>
      <c r="BJ49" s="196" t="b">
        <f t="shared" si="35"/>
        <v>0</v>
      </c>
      <c r="BK49" s="225" t="b">
        <f t="shared" si="36"/>
        <v>0</v>
      </c>
      <c r="BL49" s="196" t="b">
        <f t="shared" si="37"/>
        <v>0</v>
      </c>
      <c r="BM49" s="196" t="b">
        <f t="shared" si="38"/>
        <v>0</v>
      </c>
      <c r="BN49" s="196" t="b">
        <f t="shared" si="39"/>
        <v>0</v>
      </c>
      <c r="BO49" s="196" t="b">
        <f t="shared" si="40"/>
        <v>0</v>
      </c>
      <c r="BP49" s="196" t="b">
        <f t="shared" si="41"/>
        <v>0</v>
      </c>
      <c r="BQ49" s="196" t="b">
        <f t="shared" si="42"/>
        <v>0</v>
      </c>
      <c r="BR49" s="196" t="b">
        <f t="shared" si="43"/>
        <v>0</v>
      </c>
      <c r="BS49" s="196" t="b">
        <f t="shared" si="44"/>
        <v>0</v>
      </c>
      <c r="BT49" s="196" t="b">
        <f t="shared" si="45"/>
        <v>0</v>
      </c>
      <c r="BU49" s="196" t="b">
        <f t="shared" si="46"/>
        <v>0</v>
      </c>
      <c r="BV49" s="196" t="b">
        <f t="shared" si="47"/>
        <v>0</v>
      </c>
      <c r="BW49" s="196" t="b">
        <f t="shared" si="48"/>
        <v>0</v>
      </c>
      <c r="BX49" s="196" t="b">
        <f t="shared" si="49"/>
        <v>0</v>
      </c>
      <c r="BY49" s="196" t="b">
        <f t="shared" si="50"/>
        <v>0</v>
      </c>
      <c r="BZ49" s="196" t="b">
        <f t="shared" si="51"/>
        <v>0</v>
      </c>
      <c r="CA49" s="196" t="b">
        <f t="shared" si="52"/>
        <v>0</v>
      </c>
      <c r="CB49" s="9" t="str">
        <f t="shared" si="53"/>
        <v/>
      </c>
      <c r="CC49" s="224" t="str">
        <f t="shared" si="54"/>
        <v/>
      </c>
      <c r="CD49" s="212" t="s">
        <v>308</v>
      </c>
      <c r="CE49" s="213">
        <v>34</v>
      </c>
      <c r="CF49" s="214" t="s">
        <v>259</v>
      </c>
    </row>
    <row r="50" spans="1:84" ht="15.95" customHeight="1">
      <c r="A50" s="56"/>
      <c r="B50" s="59"/>
      <c r="C50" s="70"/>
      <c r="D50" s="57"/>
      <c r="E50" s="58"/>
      <c r="F50" s="74"/>
      <c r="G50" s="38"/>
      <c r="H50" s="66"/>
      <c r="I50" s="36"/>
      <c r="J50" s="37"/>
      <c r="K50" s="187"/>
      <c r="L50" s="189"/>
      <c r="M50" s="66"/>
      <c r="N50" s="36"/>
      <c r="O50" s="192"/>
      <c r="P50" s="38"/>
      <c r="Q50" s="66"/>
      <c r="R50" s="36"/>
      <c r="S50" s="37"/>
      <c r="T50" s="70"/>
      <c r="U50" s="65"/>
      <c r="V50" s="58"/>
      <c r="W50" s="74"/>
      <c r="X50" s="40"/>
      <c r="Y50" s="82" t="str">
        <f t="shared" si="55"/>
        <v/>
      </c>
      <c r="Z50" s="89" t="str">
        <f t="shared" si="9"/>
        <v/>
      </c>
      <c r="AA50" s="98"/>
      <c r="AB50" s="81">
        <f t="shared" si="10"/>
        <v>0</v>
      </c>
      <c r="AC50" s="81">
        <f t="shared" si="11"/>
        <v>0</v>
      </c>
      <c r="AD50" s="81">
        <f t="shared" si="12"/>
        <v>0</v>
      </c>
      <c r="AE50" s="81">
        <f t="shared" si="13"/>
        <v>0</v>
      </c>
      <c r="AF50" s="81">
        <f t="shared" si="56"/>
        <v>0</v>
      </c>
      <c r="AG50" s="81">
        <f t="shared" si="57"/>
        <v>0</v>
      </c>
      <c r="AH50" s="208">
        <f t="shared" ca="1" si="14"/>
        <v>44376</v>
      </c>
      <c r="AI50" s="81"/>
      <c r="AJ50" s="196" t="b">
        <f t="shared" si="15"/>
        <v>0</v>
      </c>
      <c r="AK50" s="81" t="b">
        <f t="shared" si="58"/>
        <v>0</v>
      </c>
      <c r="AL50" s="81" t="b">
        <f t="shared" si="59"/>
        <v>0</v>
      </c>
      <c r="AM50" s="81" t="b">
        <f t="shared" si="60"/>
        <v>0</v>
      </c>
      <c r="AN50" s="81" t="b">
        <f t="shared" si="61"/>
        <v>0</v>
      </c>
      <c r="AO50" s="81" t="b">
        <f t="shared" si="62"/>
        <v>0</v>
      </c>
      <c r="AP50" s="81" t="b">
        <f t="shared" si="63"/>
        <v>0</v>
      </c>
      <c r="AQ50" s="81" t="b">
        <f t="shared" si="64"/>
        <v>1</v>
      </c>
      <c r="AR50" s="196" t="b">
        <f t="shared" si="17"/>
        <v>0</v>
      </c>
      <c r="AS50" s="196" t="b">
        <f t="shared" si="18"/>
        <v>0</v>
      </c>
      <c r="AT50" s="196" t="b">
        <f t="shared" si="19"/>
        <v>0</v>
      </c>
      <c r="AU50" s="196" t="b">
        <f t="shared" si="20"/>
        <v>0</v>
      </c>
      <c r="AV50" s="196" t="b">
        <f t="shared" si="21"/>
        <v>0</v>
      </c>
      <c r="AW50" s="196" t="b">
        <f t="shared" si="22"/>
        <v>0</v>
      </c>
      <c r="AX50" s="196" t="b">
        <f t="shared" si="23"/>
        <v>0</v>
      </c>
      <c r="AY50" s="196" t="b">
        <f t="shared" si="24"/>
        <v>0</v>
      </c>
      <c r="AZ50" s="196" t="b">
        <f t="shared" si="25"/>
        <v>0</v>
      </c>
      <c r="BA50" s="196" t="b">
        <f t="shared" si="26"/>
        <v>0</v>
      </c>
      <c r="BB50" s="196" t="b">
        <f t="shared" si="27"/>
        <v>0</v>
      </c>
      <c r="BC50" s="196" t="b">
        <f t="shared" si="28"/>
        <v>0</v>
      </c>
      <c r="BD50" s="196" t="b">
        <f t="shared" si="29"/>
        <v>0</v>
      </c>
      <c r="BE50" s="196" t="b">
        <f t="shared" si="30"/>
        <v>0</v>
      </c>
      <c r="BF50" s="196" t="b">
        <f t="shared" si="31"/>
        <v>0</v>
      </c>
      <c r="BG50" s="196" t="b">
        <f t="shared" si="32"/>
        <v>0</v>
      </c>
      <c r="BH50" s="196" t="b">
        <f t="shared" si="33"/>
        <v>0</v>
      </c>
      <c r="BI50" s="196" t="b">
        <f t="shared" si="34"/>
        <v>0</v>
      </c>
      <c r="BJ50" s="196" t="b">
        <f t="shared" si="35"/>
        <v>0</v>
      </c>
      <c r="BK50" s="225" t="b">
        <f t="shared" si="36"/>
        <v>0</v>
      </c>
      <c r="BL50" s="196" t="b">
        <f t="shared" si="37"/>
        <v>0</v>
      </c>
      <c r="BM50" s="196" t="b">
        <f t="shared" si="38"/>
        <v>0</v>
      </c>
      <c r="BN50" s="196" t="b">
        <f t="shared" si="39"/>
        <v>0</v>
      </c>
      <c r="BO50" s="196" t="b">
        <f t="shared" si="40"/>
        <v>0</v>
      </c>
      <c r="BP50" s="196" t="b">
        <f t="shared" si="41"/>
        <v>0</v>
      </c>
      <c r="BQ50" s="196" t="b">
        <f t="shared" si="42"/>
        <v>0</v>
      </c>
      <c r="BR50" s="196" t="b">
        <f t="shared" si="43"/>
        <v>0</v>
      </c>
      <c r="BS50" s="196" t="b">
        <f t="shared" si="44"/>
        <v>0</v>
      </c>
      <c r="BT50" s="196" t="b">
        <f t="shared" si="45"/>
        <v>0</v>
      </c>
      <c r="BU50" s="196" t="b">
        <f t="shared" si="46"/>
        <v>0</v>
      </c>
      <c r="BV50" s="196" t="b">
        <f t="shared" si="47"/>
        <v>0</v>
      </c>
      <c r="BW50" s="196" t="b">
        <f t="shared" si="48"/>
        <v>0</v>
      </c>
      <c r="BX50" s="196" t="b">
        <f t="shared" si="49"/>
        <v>0</v>
      </c>
      <c r="BY50" s="196" t="b">
        <f t="shared" si="50"/>
        <v>0</v>
      </c>
      <c r="BZ50" s="196" t="b">
        <f t="shared" si="51"/>
        <v>0</v>
      </c>
      <c r="CA50" s="196" t="b">
        <f t="shared" si="52"/>
        <v>0</v>
      </c>
      <c r="CB50" s="9" t="str">
        <f t="shared" si="53"/>
        <v/>
      </c>
      <c r="CC50" s="224" t="str">
        <f t="shared" si="54"/>
        <v/>
      </c>
      <c r="CD50" s="212" t="s">
        <v>309</v>
      </c>
      <c r="CE50" s="213">
        <v>35</v>
      </c>
      <c r="CF50" s="214" t="s">
        <v>267</v>
      </c>
    </row>
    <row r="51" spans="1:84" ht="15.95" customHeight="1">
      <c r="A51" s="56"/>
      <c r="B51" s="59"/>
      <c r="C51" s="70"/>
      <c r="D51" s="57"/>
      <c r="E51" s="58"/>
      <c r="F51" s="74"/>
      <c r="G51" s="38"/>
      <c r="H51" s="66"/>
      <c r="I51" s="36"/>
      <c r="J51" s="37"/>
      <c r="K51" s="187"/>
      <c r="L51" s="189"/>
      <c r="M51" s="66"/>
      <c r="N51" s="36"/>
      <c r="O51" s="192"/>
      <c r="P51" s="38"/>
      <c r="Q51" s="66"/>
      <c r="R51" s="36"/>
      <c r="S51" s="37"/>
      <c r="T51" s="70"/>
      <c r="U51" s="65"/>
      <c r="V51" s="58"/>
      <c r="W51" s="74"/>
      <c r="X51" s="40"/>
      <c r="Y51" s="82" t="str">
        <f t="shared" si="55"/>
        <v/>
      </c>
      <c r="Z51" s="89" t="str">
        <f t="shared" si="9"/>
        <v/>
      </c>
      <c r="AA51" s="98"/>
      <c r="AB51" s="81">
        <f t="shared" si="10"/>
        <v>0</v>
      </c>
      <c r="AC51" s="81">
        <f t="shared" si="11"/>
        <v>0</v>
      </c>
      <c r="AD51" s="81">
        <f t="shared" si="12"/>
        <v>0</v>
      </c>
      <c r="AE51" s="81">
        <f t="shared" si="13"/>
        <v>0</v>
      </c>
      <c r="AF51" s="81">
        <f t="shared" si="56"/>
        <v>0</v>
      </c>
      <c r="AG51" s="81">
        <f t="shared" si="57"/>
        <v>0</v>
      </c>
      <c r="AH51" s="208">
        <f t="shared" ca="1" si="14"/>
        <v>44376</v>
      </c>
      <c r="AI51" s="81"/>
      <c r="AJ51" s="196" t="b">
        <f t="shared" si="15"/>
        <v>0</v>
      </c>
      <c r="AK51" s="81" t="b">
        <f t="shared" si="58"/>
        <v>0</v>
      </c>
      <c r="AL51" s="81" t="b">
        <f t="shared" si="59"/>
        <v>0</v>
      </c>
      <c r="AM51" s="81" t="b">
        <f t="shared" si="60"/>
        <v>0</v>
      </c>
      <c r="AN51" s="81" t="b">
        <f t="shared" si="61"/>
        <v>0</v>
      </c>
      <c r="AO51" s="81" t="b">
        <f t="shared" si="62"/>
        <v>0</v>
      </c>
      <c r="AP51" s="81" t="b">
        <f t="shared" si="63"/>
        <v>0</v>
      </c>
      <c r="AQ51" s="81" t="b">
        <f t="shared" si="64"/>
        <v>1</v>
      </c>
      <c r="AR51" s="196" t="b">
        <f t="shared" si="17"/>
        <v>0</v>
      </c>
      <c r="AS51" s="196" t="b">
        <f t="shared" si="18"/>
        <v>0</v>
      </c>
      <c r="AT51" s="196" t="b">
        <f t="shared" si="19"/>
        <v>0</v>
      </c>
      <c r="AU51" s="196" t="b">
        <f t="shared" si="20"/>
        <v>0</v>
      </c>
      <c r="AV51" s="196" t="b">
        <f t="shared" si="21"/>
        <v>0</v>
      </c>
      <c r="AW51" s="196" t="b">
        <f t="shared" si="22"/>
        <v>0</v>
      </c>
      <c r="AX51" s="196" t="b">
        <f t="shared" si="23"/>
        <v>0</v>
      </c>
      <c r="AY51" s="196" t="b">
        <f t="shared" si="24"/>
        <v>0</v>
      </c>
      <c r="AZ51" s="196" t="b">
        <f t="shared" si="25"/>
        <v>0</v>
      </c>
      <c r="BA51" s="196" t="b">
        <f t="shared" si="26"/>
        <v>0</v>
      </c>
      <c r="BB51" s="196" t="b">
        <f t="shared" si="27"/>
        <v>0</v>
      </c>
      <c r="BC51" s="196" t="b">
        <f t="shared" si="28"/>
        <v>0</v>
      </c>
      <c r="BD51" s="196" t="b">
        <f t="shared" si="29"/>
        <v>0</v>
      </c>
      <c r="BE51" s="196" t="b">
        <f t="shared" si="30"/>
        <v>0</v>
      </c>
      <c r="BF51" s="196" t="b">
        <f t="shared" si="31"/>
        <v>0</v>
      </c>
      <c r="BG51" s="196" t="b">
        <f t="shared" si="32"/>
        <v>0</v>
      </c>
      <c r="BH51" s="196" t="b">
        <f t="shared" si="33"/>
        <v>0</v>
      </c>
      <c r="BI51" s="196" t="b">
        <f t="shared" si="34"/>
        <v>0</v>
      </c>
      <c r="BJ51" s="196" t="b">
        <f t="shared" si="35"/>
        <v>0</v>
      </c>
      <c r="BK51" s="225" t="b">
        <f t="shared" si="36"/>
        <v>0</v>
      </c>
      <c r="BL51" s="196" t="b">
        <f t="shared" si="37"/>
        <v>0</v>
      </c>
      <c r="BM51" s="196" t="b">
        <f t="shared" si="38"/>
        <v>0</v>
      </c>
      <c r="BN51" s="196" t="b">
        <f t="shared" si="39"/>
        <v>0</v>
      </c>
      <c r="BO51" s="196" t="b">
        <f t="shared" si="40"/>
        <v>0</v>
      </c>
      <c r="BP51" s="196" t="b">
        <f t="shared" si="41"/>
        <v>0</v>
      </c>
      <c r="BQ51" s="196" t="b">
        <f t="shared" si="42"/>
        <v>0</v>
      </c>
      <c r="BR51" s="196" t="b">
        <f t="shared" si="43"/>
        <v>0</v>
      </c>
      <c r="BS51" s="196" t="b">
        <f t="shared" si="44"/>
        <v>0</v>
      </c>
      <c r="BT51" s="196" t="b">
        <f t="shared" si="45"/>
        <v>0</v>
      </c>
      <c r="BU51" s="196" t="b">
        <f t="shared" si="46"/>
        <v>0</v>
      </c>
      <c r="BV51" s="196" t="b">
        <f t="shared" si="47"/>
        <v>0</v>
      </c>
      <c r="BW51" s="196" t="b">
        <f t="shared" si="48"/>
        <v>0</v>
      </c>
      <c r="BX51" s="196" t="b">
        <f t="shared" si="49"/>
        <v>0</v>
      </c>
      <c r="BY51" s="196" t="b">
        <f t="shared" si="50"/>
        <v>0</v>
      </c>
      <c r="BZ51" s="196" t="b">
        <f t="shared" si="51"/>
        <v>0</v>
      </c>
      <c r="CA51" s="196" t="b">
        <f t="shared" si="52"/>
        <v>0</v>
      </c>
      <c r="CB51" s="9" t="str">
        <f t="shared" si="53"/>
        <v/>
      </c>
      <c r="CC51" s="224" t="str">
        <f t="shared" si="54"/>
        <v/>
      </c>
      <c r="CD51" s="212" t="s">
        <v>310</v>
      </c>
      <c r="CE51" s="213">
        <v>36</v>
      </c>
      <c r="CF51" s="214" t="s">
        <v>268</v>
      </c>
    </row>
    <row r="52" spans="1:84" ht="15.95" customHeight="1">
      <c r="A52" s="56"/>
      <c r="B52" s="59"/>
      <c r="C52" s="70"/>
      <c r="D52" s="57"/>
      <c r="E52" s="58"/>
      <c r="F52" s="74"/>
      <c r="G52" s="38"/>
      <c r="H52" s="66"/>
      <c r="I52" s="36"/>
      <c r="J52" s="37"/>
      <c r="K52" s="187"/>
      <c r="L52" s="189"/>
      <c r="M52" s="66"/>
      <c r="N52" s="36"/>
      <c r="O52" s="192"/>
      <c r="P52" s="38"/>
      <c r="Q52" s="66"/>
      <c r="R52" s="36"/>
      <c r="S52" s="37"/>
      <c r="T52" s="70"/>
      <c r="U52" s="65"/>
      <c r="V52" s="58"/>
      <c r="W52" s="74"/>
      <c r="X52" s="40"/>
      <c r="Y52" s="82" t="str">
        <f t="shared" si="55"/>
        <v/>
      </c>
      <c r="Z52" s="89" t="str">
        <f t="shared" si="9"/>
        <v/>
      </c>
      <c r="AA52" s="98"/>
      <c r="AB52" s="81">
        <f t="shared" si="10"/>
        <v>0</v>
      </c>
      <c r="AC52" s="81">
        <f t="shared" si="11"/>
        <v>0</v>
      </c>
      <c r="AD52" s="81">
        <f t="shared" si="12"/>
        <v>0</v>
      </c>
      <c r="AE52" s="81">
        <f t="shared" si="13"/>
        <v>0</v>
      </c>
      <c r="AF52" s="81">
        <f t="shared" si="56"/>
        <v>0</v>
      </c>
      <c r="AG52" s="81">
        <f t="shared" si="57"/>
        <v>0</v>
      </c>
      <c r="AH52" s="208">
        <f t="shared" ca="1" si="14"/>
        <v>44376</v>
      </c>
      <c r="AI52" s="81"/>
      <c r="AJ52" s="196" t="b">
        <f t="shared" si="15"/>
        <v>0</v>
      </c>
      <c r="AK52" s="81" t="b">
        <f t="shared" si="58"/>
        <v>0</v>
      </c>
      <c r="AL52" s="81" t="b">
        <f t="shared" si="59"/>
        <v>0</v>
      </c>
      <c r="AM52" s="81" t="b">
        <f t="shared" si="60"/>
        <v>0</v>
      </c>
      <c r="AN52" s="81" t="b">
        <f t="shared" si="61"/>
        <v>0</v>
      </c>
      <c r="AO52" s="81" t="b">
        <f t="shared" si="62"/>
        <v>0</v>
      </c>
      <c r="AP52" s="81" t="b">
        <f t="shared" si="63"/>
        <v>0</v>
      </c>
      <c r="AQ52" s="81" t="b">
        <f t="shared" si="64"/>
        <v>1</v>
      </c>
      <c r="AR52" s="196" t="b">
        <f t="shared" si="17"/>
        <v>0</v>
      </c>
      <c r="AS52" s="196" t="b">
        <f t="shared" si="18"/>
        <v>0</v>
      </c>
      <c r="AT52" s="196" t="b">
        <f t="shared" si="19"/>
        <v>0</v>
      </c>
      <c r="AU52" s="196" t="b">
        <f t="shared" si="20"/>
        <v>0</v>
      </c>
      <c r="AV52" s="196" t="b">
        <f t="shared" si="21"/>
        <v>0</v>
      </c>
      <c r="AW52" s="196" t="b">
        <f t="shared" si="22"/>
        <v>0</v>
      </c>
      <c r="AX52" s="196" t="b">
        <f t="shared" si="23"/>
        <v>0</v>
      </c>
      <c r="AY52" s="196" t="b">
        <f t="shared" si="24"/>
        <v>0</v>
      </c>
      <c r="AZ52" s="196" t="b">
        <f t="shared" si="25"/>
        <v>0</v>
      </c>
      <c r="BA52" s="196" t="b">
        <f t="shared" si="26"/>
        <v>0</v>
      </c>
      <c r="BB52" s="196" t="b">
        <f t="shared" si="27"/>
        <v>0</v>
      </c>
      <c r="BC52" s="196" t="b">
        <f t="shared" si="28"/>
        <v>0</v>
      </c>
      <c r="BD52" s="196" t="b">
        <f t="shared" si="29"/>
        <v>0</v>
      </c>
      <c r="BE52" s="196" t="b">
        <f t="shared" si="30"/>
        <v>0</v>
      </c>
      <c r="BF52" s="196" t="b">
        <f t="shared" si="31"/>
        <v>0</v>
      </c>
      <c r="BG52" s="196" t="b">
        <f t="shared" si="32"/>
        <v>0</v>
      </c>
      <c r="BH52" s="196" t="b">
        <f t="shared" si="33"/>
        <v>0</v>
      </c>
      <c r="BI52" s="196" t="b">
        <f t="shared" si="34"/>
        <v>0</v>
      </c>
      <c r="BJ52" s="196" t="b">
        <f t="shared" si="35"/>
        <v>0</v>
      </c>
      <c r="BK52" s="225" t="b">
        <f t="shared" si="36"/>
        <v>0</v>
      </c>
      <c r="BL52" s="196" t="b">
        <f t="shared" si="37"/>
        <v>0</v>
      </c>
      <c r="BM52" s="196" t="b">
        <f t="shared" si="38"/>
        <v>0</v>
      </c>
      <c r="BN52" s="196" t="b">
        <f t="shared" si="39"/>
        <v>0</v>
      </c>
      <c r="BO52" s="196" t="b">
        <f t="shared" si="40"/>
        <v>0</v>
      </c>
      <c r="BP52" s="196" t="b">
        <f t="shared" si="41"/>
        <v>0</v>
      </c>
      <c r="BQ52" s="196" t="b">
        <f t="shared" si="42"/>
        <v>0</v>
      </c>
      <c r="BR52" s="196" t="b">
        <f t="shared" si="43"/>
        <v>0</v>
      </c>
      <c r="BS52" s="196" t="b">
        <f t="shared" si="44"/>
        <v>0</v>
      </c>
      <c r="BT52" s="196" t="b">
        <f t="shared" si="45"/>
        <v>0</v>
      </c>
      <c r="BU52" s="196" t="b">
        <f t="shared" si="46"/>
        <v>0</v>
      </c>
      <c r="BV52" s="196" t="b">
        <f t="shared" si="47"/>
        <v>0</v>
      </c>
      <c r="BW52" s="196" t="b">
        <f t="shared" si="48"/>
        <v>0</v>
      </c>
      <c r="BX52" s="196" t="b">
        <f t="shared" si="49"/>
        <v>0</v>
      </c>
      <c r="BY52" s="196" t="b">
        <f t="shared" si="50"/>
        <v>0</v>
      </c>
      <c r="BZ52" s="196" t="b">
        <f t="shared" si="51"/>
        <v>0</v>
      </c>
      <c r="CA52" s="196" t="b">
        <f t="shared" si="52"/>
        <v>0</v>
      </c>
      <c r="CB52" s="9" t="str">
        <f t="shared" si="53"/>
        <v/>
      </c>
      <c r="CC52" s="224" t="str">
        <f t="shared" si="54"/>
        <v/>
      </c>
      <c r="CD52" s="212" t="s">
        <v>311</v>
      </c>
      <c r="CE52" s="213">
        <v>37</v>
      </c>
      <c r="CF52" s="214" t="s">
        <v>269</v>
      </c>
    </row>
    <row r="53" spans="1:84" ht="15.95" customHeight="1">
      <c r="A53" s="56"/>
      <c r="B53" s="59"/>
      <c r="C53" s="70"/>
      <c r="D53" s="57"/>
      <c r="E53" s="58"/>
      <c r="F53" s="74"/>
      <c r="G53" s="38"/>
      <c r="H53" s="66"/>
      <c r="I53" s="36"/>
      <c r="J53" s="37"/>
      <c r="K53" s="187"/>
      <c r="L53" s="189"/>
      <c r="M53" s="66"/>
      <c r="N53" s="36"/>
      <c r="O53" s="192"/>
      <c r="P53" s="38"/>
      <c r="Q53" s="66"/>
      <c r="R53" s="36"/>
      <c r="S53" s="37"/>
      <c r="T53" s="70"/>
      <c r="U53" s="65"/>
      <c r="V53" s="58"/>
      <c r="W53" s="74"/>
      <c r="X53" s="40"/>
      <c r="Y53" s="82" t="str">
        <f t="shared" si="55"/>
        <v/>
      </c>
      <c r="Z53" s="89" t="str">
        <f t="shared" si="9"/>
        <v/>
      </c>
      <c r="AA53" s="98"/>
      <c r="AB53" s="81">
        <f t="shared" si="10"/>
        <v>0</v>
      </c>
      <c r="AC53" s="81">
        <f t="shared" si="11"/>
        <v>0</v>
      </c>
      <c r="AD53" s="81">
        <f t="shared" si="12"/>
        <v>0</v>
      </c>
      <c r="AE53" s="81">
        <f t="shared" si="13"/>
        <v>0</v>
      </c>
      <c r="AF53" s="81">
        <f t="shared" si="56"/>
        <v>0</v>
      </c>
      <c r="AG53" s="81">
        <f t="shared" si="57"/>
        <v>0</v>
      </c>
      <c r="AH53" s="208">
        <f t="shared" ca="1" si="14"/>
        <v>44376</v>
      </c>
      <c r="AI53" s="81"/>
      <c r="AJ53" s="196" t="b">
        <f t="shared" si="15"/>
        <v>0</v>
      </c>
      <c r="AK53" s="81" t="b">
        <f t="shared" si="58"/>
        <v>0</v>
      </c>
      <c r="AL53" s="81" t="b">
        <f t="shared" si="59"/>
        <v>0</v>
      </c>
      <c r="AM53" s="81" t="b">
        <f t="shared" si="60"/>
        <v>0</v>
      </c>
      <c r="AN53" s="81" t="b">
        <f t="shared" si="61"/>
        <v>0</v>
      </c>
      <c r="AO53" s="81" t="b">
        <f t="shared" si="62"/>
        <v>0</v>
      </c>
      <c r="AP53" s="81" t="b">
        <f t="shared" si="63"/>
        <v>0</v>
      </c>
      <c r="AQ53" s="81" t="b">
        <f t="shared" si="64"/>
        <v>1</v>
      </c>
      <c r="AR53" s="196" t="b">
        <f t="shared" si="17"/>
        <v>0</v>
      </c>
      <c r="AS53" s="196" t="b">
        <f t="shared" si="18"/>
        <v>0</v>
      </c>
      <c r="AT53" s="196" t="b">
        <f t="shared" si="19"/>
        <v>0</v>
      </c>
      <c r="AU53" s="196" t="b">
        <f t="shared" si="20"/>
        <v>0</v>
      </c>
      <c r="AV53" s="196" t="b">
        <f t="shared" si="21"/>
        <v>0</v>
      </c>
      <c r="AW53" s="196" t="b">
        <f t="shared" si="22"/>
        <v>0</v>
      </c>
      <c r="AX53" s="196" t="b">
        <f t="shared" si="23"/>
        <v>0</v>
      </c>
      <c r="AY53" s="196" t="b">
        <f t="shared" si="24"/>
        <v>0</v>
      </c>
      <c r="AZ53" s="196" t="b">
        <f t="shared" si="25"/>
        <v>0</v>
      </c>
      <c r="BA53" s="196" t="b">
        <f t="shared" si="26"/>
        <v>0</v>
      </c>
      <c r="BB53" s="196" t="b">
        <f t="shared" si="27"/>
        <v>0</v>
      </c>
      <c r="BC53" s="196" t="b">
        <f t="shared" si="28"/>
        <v>0</v>
      </c>
      <c r="BD53" s="196" t="b">
        <f t="shared" si="29"/>
        <v>0</v>
      </c>
      <c r="BE53" s="196" t="b">
        <f t="shared" si="30"/>
        <v>0</v>
      </c>
      <c r="BF53" s="196" t="b">
        <f t="shared" si="31"/>
        <v>0</v>
      </c>
      <c r="BG53" s="196" t="b">
        <f t="shared" si="32"/>
        <v>0</v>
      </c>
      <c r="BH53" s="196" t="b">
        <f t="shared" si="33"/>
        <v>0</v>
      </c>
      <c r="BI53" s="196" t="b">
        <f t="shared" si="34"/>
        <v>0</v>
      </c>
      <c r="BJ53" s="196" t="b">
        <f t="shared" si="35"/>
        <v>0</v>
      </c>
      <c r="BK53" s="225" t="b">
        <f t="shared" si="36"/>
        <v>0</v>
      </c>
      <c r="BL53" s="196" t="b">
        <f t="shared" si="37"/>
        <v>0</v>
      </c>
      <c r="BM53" s="196" t="b">
        <f t="shared" si="38"/>
        <v>0</v>
      </c>
      <c r="BN53" s="196" t="b">
        <f t="shared" si="39"/>
        <v>0</v>
      </c>
      <c r="BO53" s="196" t="b">
        <f t="shared" si="40"/>
        <v>0</v>
      </c>
      <c r="BP53" s="196" t="b">
        <f t="shared" si="41"/>
        <v>0</v>
      </c>
      <c r="BQ53" s="196" t="b">
        <f t="shared" si="42"/>
        <v>0</v>
      </c>
      <c r="BR53" s="196" t="b">
        <f t="shared" si="43"/>
        <v>0</v>
      </c>
      <c r="BS53" s="196" t="b">
        <f t="shared" si="44"/>
        <v>0</v>
      </c>
      <c r="BT53" s="196" t="b">
        <f t="shared" si="45"/>
        <v>0</v>
      </c>
      <c r="BU53" s="196" t="b">
        <f t="shared" si="46"/>
        <v>0</v>
      </c>
      <c r="BV53" s="196" t="b">
        <f t="shared" si="47"/>
        <v>0</v>
      </c>
      <c r="BW53" s="196" t="b">
        <f t="shared" si="48"/>
        <v>0</v>
      </c>
      <c r="BX53" s="196" t="b">
        <f t="shared" si="49"/>
        <v>0</v>
      </c>
      <c r="BY53" s="196" t="b">
        <f t="shared" si="50"/>
        <v>0</v>
      </c>
      <c r="BZ53" s="196" t="b">
        <f t="shared" si="51"/>
        <v>0</v>
      </c>
      <c r="CA53" s="196" t="b">
        <f t="shared" si="52"/>
        <v>0</v>
      </c>
      <c r="CB53" s="9" t="str">
        <f t="shared" si="53"/>
        <v/>
      </c>
      <c r="CC53" s="224" t="str">
        <f t="shared" si="54"/>
        <v/>
      </c>
      <c r="CD53" s="212" t="s">
        <v>312</v>
      </c>
      <c r="CE53" s="213">
        <v>38</v>
      </c>
      <c r="CF53" s="214" t="s">
        <v>270</v>
      </c>
    </row>
    <row r="54" spans="1:84" ht="15.95" customHeight="1">
      <c r="A54" s="56"/>
      <c r="B54" s="59"/>
      <c r="C54" s="70"/>
      <c r="D54" s="57"/>
      <c r="E54" s="58"/>
      <c r="F54" s="74"/>
      <c r="G54" s="38"/>
      <c r="H54" s="66"/>
      <c r="I54" s="36"/>
      <c r="J54" s="37"/>
      <c r="K54" s="187"/>
      <c r="L54" s="189"/>
      <c r="M54" s="66"/>
      <c r="N54" s="36"/>
      <c r="O54" s="192"/>
      <c r="P54" s="38"/>
      <c r="Q54" s="66"/>
      <c r="R54" s="36"/>
      <c r="S54" s="37"/>
      <c r="T54" s="70"/>
      <c r="U54" s="65"/>
      <c r="V54" s="58"/>
      <c r="W54" s="74"/>
      <c r="X54" s="40"/>
      <c r="Y54" s="82" t="str">
        <f t="shared" si="55"/>
        <v/>
      </c>
      <c r="Z54" s="89" t="str">
        <f t="shared" si="9"/>
        <v/>
      </c>
      <c r="AA54" s="98"/>
      <c r="AB54" s="81">
        <f t="shared" si="10"/>
        <v>0</v>
      </c>
      <c r="AC54" s="81">
        <f t="shared" si="11"/>
        <v>0</v>
      </c>
      <c r="AD54" s="81">
        <f t="shared" si="12"/>
        <v>0</v>
      </c>
      <c r="AE54" s="81">
        <f t="shared" si="13"/>
        <v>0</v>
      </c>
      <c r="AF54" s="81">
        <f t="shared" si="56"/>
        <v>0</v>
      </c>
      <c r="AG54" s="81">
        <f t="shared" si="57"/>
        <v>0</v>
      </c>
      <c r="AH54" s="208">
        <f t="shared" ca="1" si="14"/>
        <v>44376</v>
      </c>
      <c r="AI54" s="81"/>
      <c r="AJ54" s="196" t="b">
        <f t="shared" si="15"/>
        <v>0</v>
      </c>
      <c r="AK54" s="81" t="b">
        <f t="shared" si="58"/>
        <v>0</v>
      </c>
      <c r="AL54" s="81" t="b">
        <f t="shared" si="59"/>
        <v>0</v>
      </c>
      <c r="AM54" s="81" t="b">
        <f t="shared" si="60"/>
        <v>0</v>
      </c>
      <c r="AN54" s="81" t="b">
        <f t="shared" si="61"/>
        <v>0</v>
      </c>
      <c r="AO54" s="81" t="b">
        <f t="shared" si="62"/>
        <v>0</v>
      </c>
      <c r="AP54" s="81" t="b">
        <f t="shared" si="63"/>
        <v>0</v>
      </c>
      <c r="AQ54" s="81" t="b">
        <f t="shared" si="64"/>
        <v>1</v>
      </c>
      <c r="AR54" s="196" t="b">
        <f t="shared" si="17"/>
        <v>0</v>
      </c>
      <c r="AS54" s="196" t="b">
        <f t="shared" si="18"/>
        <v>0</v>
      </c>
      <c r="AT54" s="196" t="b">
        <f t="shared" si="19"/>
        <v>0</v>
      </c>
      <c r="AU54" s="196" t="b">
        <f t="shared" si="20"/>
        <v>0</v>
      </c>
      <c r="AV54" s="196" t="b">
        <f t="shared" si="21"/>
        <v>0</v>
      </c>
      <c r="AW54" s="196" t="b">
        <f t="shared" si="22"/>
        <v>0</v>
      </c>
      <c r="AX54" s="196" t="b">
        <f t="shared" si="23"/>
        <v>0</v>
      </c>
      <c r="AY54" s="196" t="b">
        <f t="shared" si="24"/>
        <v>0</v>
      </c>
      <c r="AZ54" s="196" t="b">
        <f t="shared" si="25"/>
        <v>0</v>
      </c>
      <c r="BA54" s="196" t="b">
        <f t="shared" si="26"/>
        <v>0</v>
      </c>
      <c r="BB54" s="196" t="b">
        <f t="shared" si="27"/>
        <v>0</v>
      </c>
      <c r="BC54" s="196" t="b">
        <f t="shared" si="28"/>
        <v>0</v>
      </c>
      <c r="BD54" s="196" t="b">
        <f t="shared" si="29"/>
        <v>0</v>
      </c>
      <c r="BE54" s="196" t="b">
        <f t="shared" si="30"/>
        <v>0</v>
      </c>
      <c r="BF54" s="196" t="b">
        <f t="shared" si="31"/>
        <v>0</v>
      </c>
      <c r="BG54" s="196" t="b">
        <f t="shared" si="32"/>
        <v>0</v>
      </c>
      <c r="BH54" s="196" t="b">
        <f t="shared" si="33"/>
        <v>0</v>
      </c>
      <c r="BI54" s="196" t="b">
        <f t="shared" si="34"/>
        <v>0</v>
      </c>
      <c r="BJ54" s="196" t="b">
        <f t="shared" si="35"/>
        <v>0</v>
      </c>
      <c r="BK54" s="225" t="b">
        <f t="shared" si="36"/>
        <v>0</v>
      </c>
      <c r="BL54" s="196" t="b">
        <f t="shared" si="37"/>
        <v>0</v>
      </c>
      <c r="BM54" s="196" t="b">
        <f t="shared" si="38"/>
        <v>0</v>
      </c>
      <c r="BN54" s="196" t="b">
        <f t="shared" si="39"/>
        <v>0</v>
      </c>
      <c r="BO54" s="196" t="b">
        <f t="shared" si="40"/>
        <v>0</v>
      </c>
      <c r="BP54" s="196" t="b">
        <f t="shared" si="41"/>
        <v>0</v>
      </c>
      <c r="BQ54" s="196" t="b">
        <f t="shared" si="42"/>
        <v>0</v>
      </c>
      <c r="BR54" s="196" t="b">
        <f t="shared" si="43"/>
        <v>0</v>
      </c>
      <c r="BS54" s="196" t="b">
        <f t="shared" si="44"/>
        <v>0</v>
      </c>
      <c r="BT54" s="196" t="b">
        <f t="shared" si="45"/>
        <v>0</v>
      </c>
      <c r="BU54" s="196" t="b">
        <f t="shared" si="46"/>
        <v>0</v>
      </c>
      <c r="BV54" s="196" t="b">
        <f t="shared" si="47"/>
        <v>0</v>
      </c>
      <c r="BW54" s="196" t="b">
        <f t="shared" si="48"/>
        <v>0</v>
      </c>
      <c r="BX54" s="196" t="b">
        <f t="shared" si="49"/>
        <v>0</v>
      </c>
      <c r="BY54" s="196" t="b">
        <f t="shared" si="50"/>
        <v>0</v>
      </c>
      <c r="BZ54" s="196" t="b">
        <f t="shared" si="51"/>
        <v>0</v>
      </c>
      <c r="CA54" s="196" t="b">
        <f t="shared" si="52"/>
        <v>0</v>
      </c>
      <c r="CB54" s="9" t="str">
        <f t="shared" si="53"/>
        <v/>
      </c>
      <c r="CC54" s="224" t="str">
        <f t="shared" si="54"/>
        <v/>
      </c>
      <c r="CD54" s="212" t="s">
        <v>313</v>
      </c>
      <c r="CE54" s="213">
        <v>39</v>
      </c>
      <c r="CF54" s="214" t="s">
        <v>271</v>
      </c>
    </row>
    <row r="55" spans="1:84" ht="15.95" customHeight="1">
      <c r="A55" s="56"/>
      <c r="B55" s="59"/>
      <c r="C55" s="70"/>
      <c r="D55" s="57"/>
      <c r="E55" s="58"/>
      <c r="F55" s="74"/>
      <c r="G55" s="38"/>
      <c r="H55" s="66"/>
      <c r="I55" s="36"/>
      <c r="J55" s="37"/>
      <c r="K55" s="187"/>
      <c r="L55" s="189"/>
      <c r="M55" s="66"/>
      <c r="N55" s="36"/>
      <c r="O55" s="192"/>
      <c r="P55" s="38"/>
      <c r="Q55" s="66"/>
      <c r="R55" s="36"/>
      <c r="S55" s="37"/>
      <c r="T55" s="70"/>
      <c r="U55" s="65"/>
      <c r="V55" s="58"/>
      <c r="W55" s="74"/>
      <c r="X55" s="40"/>
      <c r="Y55" s="82" t="str">
        <f t="shared" si="55"/>
        <v/>
      </c>
      <c r="Z55" s="89" t="str">
        <f t="shared" si="9"/>
        <v/>
      </c>
      <c r="AA55" s="98"/>
      <c r="AB55" s="81">
        <f t="shared" si="10"/>
        <v>0</v>
      </c>
      <c r="AC55" s="81">
        <f t="shared" si="11"/>
        <v>0</v>
      </c>
      <c r="AD55" s="81">
        <f t="shared" si="12"/>
        <v>0</v>
      </c>
      <c r="AE55" s="81">
        <f t="shared" si="13"/>
        <v>0</v>
      </c>
      <c r="AF55" s="81">
        <f t="shared" si="56"/>
        <v>0</v>
      </c>
      <c r="AG55" s="81">
        <f t="shared" si="57"/>
        <v>0</v>
      </c>
      <c r="AH55" s="208">
        <f t="shared" ca="1" si="14"/>
        <v>44376</v>
      </c>
      <c r="AI55" s="81"/>
      <c r="AJ55" s="196" t="b">
        <f t="shared" si="15"/>
        <v>0</v>
      </c>
      <c r="AK55" s="81" t="b">
        <f t="shared" si="58"/>
        <v>0</v>
      </c>
      <c r="AL55" s="81" t="b">
        <f t="shared" si="59"/>
        <v>0</v>
      </c>
      <c r="AM55" s="81" t="b">
        <f t="shared" si="60"/>
        <v>0</v>
      </c>
      <c r="AN55" s="81" t="b">
        <f t="shared" si="61"/>
        <v>0</v>
      </c>
      <c r="AO55" s="81" t="b">
        <f t="shared" si="62"/>
        <v>0</v>
      </c>
      <c r="AP55" s="81" t="b">
        <f t="shared" si="63"/>
        <v>0</v>
      </c>
      <c r="AQ55" s="81" t="b">
        <f t="shared" si="64"/>
        <v>1</v>
      </c>
      <c r="AR55" s="196" t="b">
        <f t="shared" si="17"/>
        <v>0</v>
      </c>
      <c r="AS55" s="196" t="b">
        <f t="shared" si="18"/>
        <v>0</v>
      </c>
      <c r="AT55" s="196" t="b">
        <f t="shared" si="19"/>
        <v>0</v>
      </c>
      <c r="AU55" s="196" t="b">
        <f t="shared" si="20"/>
        <v>0</v>
      </c>
      <c r="AV55" s="196" t="b">
        <f t="shared" si="21"/>
        <v>0</v>
      </c>
      <c r="AW55" s="196" t="b">
        <f t="shared" si="22"/>
        <v>0</v>
      </c>
      <c r="AX55" s="196" t="b">
        <f t="shared" si="23"/>
        <v>0</v>
      </c>
      <c r="AY55" s="196" t="b">
        <f t="shared" si="24"/>
        <v>0</v>
      </c>
      <c r="AZ55" s="196" t="b">
        <f t="shared" si="25"/>
        <v>0</v>
      </c>
      <c r="BA55" s="196" t="b">
        <f t="shared" si="26"/>
        <v>0</v>
      </c>
      <c r="BB55" s="196" t="b">
        <f t="shared" si="27"/>
        <v>0</v>
      </c>
      <c r="BC55" s="196" t="b">
        <f t="shared" si="28"/>
        <v>0</v>
      </c>
      <c r="BD55" s="196" t="b">
        <f t="shared" si="29"/>
        <v>0</v>
      </c>
      <c r="BE55" s="196" t="b">
        <f t="shared" si="30"/>
        <v>0</v>
      </c>
      <c r="BF55" s="196" t="b">
        <f t="shared" si="31"/>
        <v>0</v>
      </c>
      <c r="BG55" s="196" t="b">
        <f t="shared" si="32"/>
        <v>0</v>
      </c>
      <c r="BH55" s="196" t="b">
        <f t="shared" si="33"/>
        <v>0</v>
      </c>
      <c r="BI55" s="196" t="b">
        <f t="shared" si="34"/>
        <v>0</v>
      </c>
      <c r="BJ55" s="196" t="b">
        <f t="shared" si="35"/>
        <v>0</v>
      </c>
      <c r="BK55" s="225" t="b">
        <f t="shared" si="36"/>
        <v>0</v>
      </c>
      <c r="BL55" s="196" t="b">
        <f t="shared" si="37"/>
        <v>0</v>
      </c>
      <c r="BM55" s="196" t="b">
        <f t="shared" si="38"/>
        <v>0</v>
      </c>
      <c r="BN55" s="196" t="b">
        <f t="shared" si="39"/>
        <v>0</v>
      </c>
      <c r="BO55" s="196" t="b">
        <f t="shared" si="40"/>
        <v>0</v>
      </c>
      <c r="BP55" s="196" t="b">
        <f t="shared" si="41"/>
        <v>0</v>
      </c>
      <c r="BQ55" s="196" t="b">
        <f t="shared" si="42"/>
        <v>0</v>
      </c>
      <c r="BR55" s="196" t="b">
        <f t="shared" si="43"/>
        <v>0</v>
      </c>
      <c r="BS55" s="196" t="b">
        <f t="shared" si="44"/>
        <v>0</v>
      </c>
      <c r="BT55" s="196" t="b">
        <f t="shared" si="45"/>
        <v>0</v>
      </c>
      <c r="BU55" s="196" t="b">
        <f t="shared" si="46"/>
        <v>0</v>
      </c>
      <c r="BV55" s="196" t="b">
        <f t="shared" si="47"/>
        <v>0</v>
      </c>
      <c r="BW55" s="196" t="b">
        <f t="shared" si="48"/>
        <v>0</v>
      </c>
      <c r="BX55" s="196" t="b">
        <f t="shared" si="49"/>
        <v>0</v>
      </c>
      <c r="BY55" s="196" t="b">
        <f t="shared" si="50"/>
        <v>0</v>
      </c>
      <c r="BZ55" s="196" t="b">
        <f t="shared" si="51"/>
        <v>0</v>
      </c>
      <c r="CA55" s="196" t="b">
        <f t="shared" si="52"/>
        <v>0</v>
      </c>
      <c r="CB55" s="9" t="str">
        <f t="shared" si="53"/>
        <v/>
      </c>
      <c r="CC55" s="224" t="str">
        <f t="shared" si="54"/>
        <v/>
      </c>
      <c r="CD55" s="212" t="s">
        <v>314</v>
      </c>
      <c r="CE55" s="213">
        <v>40</v>
      </c>
      <c r="CF55" s="214" t="s">
        <v>272</v>
      </c>
    </row>
    <row r="56" spans="1:84" ht="15.95" customHeight="1">
      <c r="A56" s="56"/>
      <c r="B56" s="59"/>
      <c r="C56" s="70"/>
      <c r="D56" s="57"/>
      <c r="E56" s="58"/>
      <c r="F56" s="74"/>
      <c r="G56" s="38"/>
      <c r="H56" s="66"/>
      <c r="I56" s="36"/>
      <c r="J56" s="37"/>
      <c r="K56" s="187"/>
      <c r="L56" s="189"/>
      <c r="M56" s="66"/>
      <c r="N56" s="36"/>
      <c r="O56" s="192"/>
      <c r="P56" s="38"/>
      <c r="Q56" s="66"/>
      <c r="R56" s="36"/>
      <c r="S56" s="37"/>
      <c r="T56" s="70"/>
      <c r="U56" s="65"/>
      <c r="V56" s="58"/>
      <c r="W56" s="74"/>
      <c r="X56" s="40"/>
      <c r="Y56" s="82" t="str">
        <f t="shared" si="55"/>
        <v/>
      </c>
      <c r="Z56" s="89" t="str">
        <f t="shared" si="9"/>
        <v/>
      </c>
      <c r="AA56" s="98"/>
      <c r="AB56" s="81">
        <f t="shared" si="10"/>
        <v>0</v>
      </c>
      <c r="AC56" s="81">
        <f t="shared" si="11"/>
        <v>0</v>
      </c>
      <c r="AD56" s="81">
        <f t="shared" si="12"/>
        <v>0</v>
      </c>
      <c r="AE56" s="81">
        <f t="shared" si="13"/>
        <v>0</v>
      </c>
      <c r="AF56" s="81">
        <f t="shared" si="56"/>
        <v>0</v>
      </c>
      <c r="AG56" s="81">
        <f t="shared" si="57"/>
        <v>0</v>
      </c>
      <c r="AH56" s="208">
        <f t="shared" ca="1" si="14"/>
        <v>44376</v>
      </c>
      <c r="AI56" s="81"/>
      <c r="AJ56" s="196" t="b">
        <f t="shared" si="15"/>
        <v>0</v>
      </c>
      <c r="AK56" s="81" t="b">
        <f t="shared" si="58"/>
        <v>0</v>
      </c>
      <c r="AL56" s="81" t="b">
        <f t="shared" si="59"/>
        <v>0</v>
      </c>
      <c r="AM56" s="81" t="b">
        <f t="shared" si="60"/>
        <v>0</v>
      </c>
      <c r="AN56" s="81" t="b">
        <f t="shared" si="61"/>
        <v>0</v>
      </c>
      <c r="AO56" s="81" t="b">
        <f t="shared" si="62"/>
        <v>0</v>
      </c>
      <c r="AP56" s="81" t="b">
        <f t="shared" si="63"/>
        <v>0</v>
      </c>
      <c r="AQ56" s="81" t="b">
        <f t="shared" si="64"/>
        <v>1</v>
      </c>
      <c r="AR56" s="196" t="b">
        <f t="shared" si="17"/>
        <v>0</v>
      </c>
      <c r="AS56" s="196" t="b">
        <f t="shared" si="18"/>
        <v>0</v>
      </c>
      <c r="AT56" s="196" t="b">
        <f t="shared" si="19"/>
        <v>0</v>
      </c>
      <c r="AU56" s="196" t="b">
        <f t="shared" si="20"/>
        <v>0</v>
      </c>
      <c r="AV56" s="196" t="b">
        <f t="shared" si="21"/>
        <v>0</v>
      </c>
      <c r="AW56" s="196" t="b">
        <f t="shared" si="22"/>
        <v>0</v>
      </c>
      <c r="AX56" s="196" t="b">
        <f t="shared" si="23"/>
        <v>0</v>
      </c>
      <c r="AY56" s="196" t="b">
        <f t="shared" si="24"/>
        <v>0</v>
      </c>
      <c r="AZ56" s="196" t="b">
        <f t="shared" si="25"/>
        <v>0</v>
      </c>
      <c r="BA56" s="196" t="b">
        <f t="shared" si="26"/>
        <v>0</v>
      </c>
      <c r="BB56" s="196" t="b">
        <f t="shared" si="27"/>
        <v>0</v>
      </c>
      <c r="BC56" s="196" t="b">
        <f t="shared" si="28"/>
        <v>0</v>
      </c>
      <c r="BD56" s="196" t="b">
        <f t="shared" si="29"/>
        <v>0</v>
      </c>
      <c r="BE56" s="196" t="b">
        <f t="shared" si="30"/>
        <v>0</v>
      </c>
      <c r="BF56" s="196" t="b">
        <f t="shared" si="31"/>
        <v>0</v>
      </c>
      <c r="BG56" s="196" t="b">
        <f t="shared" si="32"/>
        <v>0</v>
      </c>
      <c r="BH56" s="196" t="b">
        <f t="shared" si="33"/>
        <v>0</v>
      </c>
      <c r="BI56" s="196" t="b">
        <f t="shared" si="34"/>
        <v>0</v>
      </c>
      <c r="BJ56" s="196" t="b">
        <f t="shared" si="35"/>
        <v>0</v>
      </c>
      <c r="BK56" s="225" t="b">
        <f t="shared" si="36"/>
        <v>0</v>
      </c>
      <c r="BL56" s="196" t="b">
        <f t="shared" si="37"/>
        <v>0</v>
      </c>
      <c r="BM56" s="196" t="b">
        <f t="shared" si="38"/>
        <v>0</v>
      </c>
      <c r="BN56" s="196" t="b">
        <f t="shared" si="39"/>
        <v>0</v>
      </c>
      <c r="BO56" s="196" t="b">
        <f t="shared" si="40"/>
        <v>0</v>
      </c>
      <c r="BP56" s="196" t="b">
        <f t="shared" si="41"/>
        <v>0</v>
      </c>
      <c r="BQ56" s="196" t="b">
        <f t="shared" si="42"/>
        <v>0</v>
      </c>
      <c r="BR56" s="196" t="b">
        <f t="shared" si="43"/>
        <v>0</v>
      </c>
      <c r="BS56" s="196" t="b">
        <f t="shared" si="44"/>
        <v>0</v>
      </c>
      <c r="BT56" s="196" t="b">
        <f t="shared" si="45"/>
        <v>0</v>
      </c>
      <c r="BU56" s="196" t="b">
        <f t="shared" si="46"/>
        <v>0</v>
      </c>
      <c r="BV56" s="196" t="b">
        <f t="shared" si="47"/>
        <v>0</v>
      </c>
      <c r="BW56" s="196" t="b">
        <f t="shared" si="48"/>
        <v>0</v>
      </c>
      <c r="BX56" s="196" t="b">
        <f t="shared" si="49"/>
        <v>0</v>
      </c>
      <c r="BY56" s="196" t="b">
        <f t="shared" si="50"/>
        <v>0</v>
      </c>
      <c r="BZ56" s="196" t="b">
        <f t="shared" si="51"/>
        <v>0</v>
      </c>
      <c r="CA56" s="196" t="b">
        <f t="shared" si="52"/>
        <v>0</v>
      </c>
      <c r="CB56" s="9" t="str">
        <f t="shared" si="53"/>
        <v/>
      </c>
      <c r="CC56" s="224" t="str">
        <f t="shared" si="54"/>
        <v/>
      </c>
      <c r="CD56" s="212" t="s">
        <v>315</v>
      </c>
      <c r="CE56" s="213">
        <v>41</v>
      </c>
      <c r="CF56" s="214" t="s">
        <v>273</v>
      </c>
    </row>
    <row r="57" spans="1:84" ht="15.95" customHeight="1">
      <c r="A57" s="56"/>
      <c r="B57" s="59"/>
      <c r="C57" s="70"/>
      <c r="D57" s="57"/>
      <c r="E57" s="58"/>
      <c r="F57" s="74"/>
      <c r="G57" s="38"/>
      <c r="H57" s="66"/>
      <c r="I57" s="36"/>
      <c r="J57" s="37"/>
      <c r="K57" s="187"/>
      <c r="L57" s="189"/>
      <c r="M57" s="66"/>
      <c r="N57" s="36"/>
      <c r="O57" s="192"/>
      <c r="P57" s="38"/>
      <c r="Q57" s="66"/>
      <c r="R57" s="36"/>
      <c r="S57" s="37"/>
      <c r="T57" s="70"/>
      <c r="U57" s="65"/>
      <c r="V57" s="58"/>
      <c r="W57" s="74"/>
      <c r="X57" s="40"/>
      <c r="Y57" s="82" t="str">
        <f t="shared" si="55"/>
        <v/>
      </c>
      <c r="Z57" s="89" t="str">
        <f t="shared" si="9"/>
        <v/>
      </c>
      <c r="AA57" s="98"/>
      <c r="AB57" s="81">
        <f t="shared" si="10"/>
        <v>0</v>
      </c>
      <c r="AC57" s="81">
        <f t="shared" si="11"/>
        <v>0</v>
      </c>
      <c r="AD57" s="81">
        <f t="shared" si="12"/>
        <v>0</v>
      </c>
      <c r="AE57" s="81">
        <f t="shared" si="13"/>
        <v>0</v>
      </c>
      <c r="AF57" s="81">
        <f t="shared" si="56"/>
        <v>0</v>
      </c>
      <c r="AG57" s="81">
        <f t="shared" si="57"/>
        <v>0</v>
      </c>
      <c r="AH57" s="208">
        <f t="shared" ca="1" si="14"/>
        <v>44376</v>
      </c>
      <c r="AI57" s="81"/>
      <c r="AJ57" s="196" t="b">
        <f t="shared" si="15"/>
        <v>0</v>
      </c>
      <c r="AK57" s="81" t="b">
        <f t="shared" si="58"/>
        <v>0</v>
      </c>
      <c r="AL57" s="81" t="b">
        <f t="shared" si="59"/>
        <v>0</v>
      </c>
      <c r="AM57" s="81" t="b">
        <f t="shared" si="60"/>
        <v>0</v>
      </c>
      <c r="AN57" s="81" t="b">
        <f t="shared" si="61"/>
        <v>0</v>
      </c>
      <c r="AO57" s="81" t="b">
        <f t="shared" si="62"/>
        <v>0</v>
      </c>
      <c r="AP57" s="81" t="b">
        <f t="shared" si="63"/>
        <v>0</v>
      </c>
      <c r="AQ57" s="81" t="b">
        <f t="shared" si="64"/>
        <v>1</v>
      </c>
      <c r="AR57" s="196" t="b">
        <f t="shared" si="17"/>
        <v>0</v>
      </c>
      <c r="AS57" s="196" t="b">
        <f t="shared" si="18"/>
        <v>0</v>
      </c>
      <c r="AT57" s="196" t="b">
        <f t="shared" si="19"/>
        <v>0</v>
      </c>
      <c r="AU57" s="196" t="b">
        <f t="shared" si="20"/>
        <v>0</v>
      </c>
      <c r="AV57" s="196" t="b">
        <f t="shared" si="21"/>
        <v>0</v>
      </c>
      <c r="AW57" s="196" t="b">
        <f t="shared" si="22"/>
        <v>0</v>
      </c>
      <c r="AX57" s="196" t="b">
        <f t="shared" si="23"/>
        <v>0</v>
      </c>
      <c r="AY57" s="196" t="b">
        <f t="shared" si="24"/>
        <v>0</v>
      </c>
      <c r="AZ57" s="196" t="b">
        <f t="shared" si="25"/>
        <v>0</v>
      </c>
      <c r="BA57" s="196" t="b">
        <f t="shared" si="26"/>
        <v>0</v>
      </c>
      <c r="BB57" s="196" t="b">
        <f t="shared" si="27"/>
        <v>0</v>
      </c>
      <c r="BC57" s="196" t="b">
        <f t="shared" si="28"/>
        <v>0</v>
      </c>
      <c r="BD57" s="196" t="b">
        <f t="shared" si="29"/>
        <v>0</v>
      </c>
      <c r="BE57" s="196" t="b">
        <f t="shared" si="30"/>
        <v>0</v>
      </c>
      <c r="BF57" s="196" t="b">
        <f t="shared" si="31"/>
        <v>0</v>
      </c>
      <c r="BG57" s="196" t="b">
        <f t="shared" si="32"/>
        <v>0</v>
      </c>
      <c r="BH57" s="196" t="b">
        <f t="shared" si="33"/>
        <v>0</v>
      </c>
      <c r="BI57" s="196" t="b">
        <f t="shared" si="34"/>
        <v>0</v>
      </c>
      <c r="BJ57" s="196" t="b">
        <f t="shared" si="35"/>
        <v>0</v>
      </c>
      <c r="BK57" s="225" t="b">
        <f t="shared" si="36"/>
        <v>0</v>
      </c>
      <c r="BL57" s="196" t="b">
        <f t="shared" si="37"/>
        <v>0</v>
      </c>
      <c r="BM57" s="196" t="b">
        <f t="shared" si="38"/>
        <v>0</v>
      </c>
      <c r="BN57" s="196" t="b">
        <f t="shared" si="39"/>
        <v>0</v>
      </c>
      <c r="BO57" s="196" t="b">
        <f t="shared" si="40"/>
        <v>0</v>
      </c>
      <c r="BP57" s="196" t="b">
        <f t="shared" si="41"/>
        <v>0</v>
      </c>
      <c r="BQ57" s="196" t="b">
        <f t="shared" si="42"/>
        <v>0</v>
      </c>
      <c r="BR57" s="196" t="b">
        <f t="shared" si="43"/>
        <v>0</v>
      </c>
      <c r="BS57" s="196" t="b">
        <f t="shared" si="44"/>
        <v>0</v>
      </c>
      <c r="BT57" s="196" t="b">
        <f t="shared" si="45"/>
        <v>0</v>
      </c>
      <c r="BU57" s="196" t="b">
        <f t="shared" si="46"/>
        <v>0</v>
      </c>
      <c r="BV57" s="196" t="b">
        <f t="shared" si="47"/>
        <v>0</v>
      </c>
      <c r="BW57" s="196" t="b">
        <f t="shared" si="48"/>
        <v>0</v>
      </c>
      <c r="BX57" s="196" t="b">
        <f t="shared" si="49"/>
        <v>0</v>
      </c>
      <c r="BY57" s="196" t="b">
        <f t="shared" si="50"/>
        <v>0</v>
      </c>
      <c r="BZ57" s="196" t="b">
        <f t="shared" si="51"/>
        <v>0</v>
      </c>
      <c r="CA57" s="196" t="b">
        <f t="shared" si="52"/>
        <v>0</v>
      </c>
      <c r="CB57" s="9" t="str">
        <f t="shared" si="53"/>
        <v/>
      </c>
      <c r="CC57" s="224" t="str">
        <f t="shared" si="54"/>
        <v/>
      </c>
      <c r="CD57" s="212" t="s">
        <v>316</v>
      </c>
      <c r="CE57" s="213">
        <v>42</v>
      </c>
      <c r="CF57" s="214" t="s">
        <v>274</v>
      </c>
    </row>
    <row r="58" spans="1:84" ht="15.95" customHeight="1">
      <c r="A58" s="56"/>
      <c r="B58" s="59"/>
      <c r="C58" s="70"/>
      <c r="D58" s="57"/>
      <c r="E58" s="58"/>
      <c r="F58" s="74"/>
      <c r="G58" s="38"/>
      <c r="H58" s="66"/>
      <c r="I58" s="36"/>
      <c r="J58" s="37"/>
      <c r="K58" s="187"/>
      <c r="L58" s="189"/>
      <c r="M58" s="66"/>
      <c r="N58" s="36"/>
      <c r="O58" s="192"/>
      <c r="P58" s="38"/>
      <c r="Q58" s="66"/>
      <c r="R58" s="36"/>
      <c r="S58" s="37"/>
      <c r="T58" s="70"/>
      <c r="U58" s="65"/>
      <c r="V58" s="58"/>
      <c r="W58" s="74"/>
      <c r="X58" s="40"/>
      <c r="Y58" s="82" t="str">
        <f t="shared" si="55"/>
        <v/>
      </c>
      <c r="Z58" s="89" t="str">
        <f t="shared" si="9"/>
        <v/>
      </c>
      <c r="AA58" s="98"/>
      <c r="AB58" s="81">
        <f t="shared" si="10"/>
        <v>0</v>
      </c>
      <c r="AC58" s="81">
        <f t="shared" si="11"/>
        <v>0</v>
      </c>
      <c r="AD58" s="81">
        <f t="shared" si="12"/>
        <v>0</v>
      </c>
      <c r="AE58" s="81">
        <f t="shared" si="13"/>
        <v>0</v>
      </c>
      <c r="AF58" s="81">
        <f t="shared" si="56"/>
        <v>0</v>
      </c>
      <c r="AG58" s="81">
        <f t="shared" si="57"/>
        <v>0</v>
      </c>
      <c r="AH58" s="208">
        <f t="shared" ca="1" si="14"/>
        <v>44376</v>
      </c>
      <c r="AI58" s="81"/>
      <c r="AJ58" s="196" t="b">
        <f t="shared" si="15"/>
        <v>0</v>
      </c>
      <c r="AK58" s="81" t="b">
        <f t="shared" si="58"/>
        <v>0</v>
      </c>
      <c r="AL58" s="81" t="b">
        <f t="shared" si="59"/>
        <v>0</v>
      </c>
      <c r="AM58" s="81" t="b">
        <f t="shared" si="60"/>
        <v>0</v>
      </c>
      <c r="AN58" s="81" t="b">
        <f t="shared" si="61"/>
        <v>0</v>
      </c>
      <c r="AO58" s="81" t="b">
        <f t="shared" si="62"/>
        <v>0</v>
      </c>
      <c r="AP58" s="81" t="b">
        <f t="shared" si="63"/>
        <v>0</v>
      </c>
      <c r="AQ58" s="81" t="b">
        <f t="shared" si="64"/>
        <v>1</v>
      </c>
      <c r="AR58" s="196" t="b">
        <f t="shared" si="17"/>
        <v>0</v>
      </c>
      <c r="AS58" s="196" t="b">
        <f t="shared" si="18"/>
        <v>0</v>
      </c>
      <c r="AT58" s="196" t="b">
        <f t="shared" si="19"/>
        <v>0</v>
      </c>
      <c r="AU58" s="196" t="b">
        <f t="shared" si="20"/>
        <v>0</v>
      </c>
      <c r="AV58" s="196" t="b">
        <f t="shared" si="21"/>
        <v>0</v>
      </c>
      <c r="AW58" s="196" t="b">
        <f t="shared" si="22"/>
        <v>0</v>
      </c>
      <c r="AX58" s="196" t="b">
        <f t="shared" si="23"/>
        <v>0</v>
      </c>
      <c r="AY58" s="196" t="b">
        <f t="shared" si="24"/>
        <v>0</v>
      </c>
      <c r="AZ58" s="196" t="b">
        <f t="shared" si="25"/>
        <v>0</v>
      </c>
      <c r="BA58" s="196" t="b">
        <f t="shared" si="26"/>
        <v>0</v>
      </c>
      <c r="BB58" s="196" t="b">
        <f t="shared" si="27"/>
        <v>0</v>
      </c>
      <c r="BC58" s="196" t="b">
        <f t="shared" si="28"/>
        <v>0</v>
      </c>
      <c r="BD58" s="196" t="b">
        <f t="shared" si="29"/>
        <v>0</v>
      </c>
      <c r="BE58" s="196" t="b">
        <f t="shared" si="30"/>
        <v>0</v>
      </c>
      <c r="BF58" s="196" t="b">
        <f t="shared" si="31"/>
        <v>0</v>
      </c>
      <c r="BG58" s="196" t="b">
        <f t="shared" si="32"/>
        <v>0</v>
      </c>
      <c r="BH58" s="196" t="b">
        <f t="shared" si="33"/>
        <v>0</v>
      </c>
      <c r="BI58" s="196" t="b">
        <f t="shared" si="34"/>
        <v>0</v>
      </c>
      <c r="BJ58" s="196" t="b">
        <f t="shared" si="35"/>
        <v>0</v>
      </c>
      <c r="BK58" s="225" t="b">
        <f t="shared" si="36"/>
        <v>0</v>
      </c>
      <c r="BL58" s="196" t="b">
        <f t="shared" si="37"/>
        <v>0</v>
      </c>
      <c r="BM58" s="196" t="b">
        <f t="shared" si="38"/>
        <v>0</v>
      </c>
      <c r="BN58" s="196" t="b">
        <f t="shared" si="39"/>
        <v>0</v>
      </c>
      <c r="BO58" s="196" t="b">
        <f t="shared" si="40"/>
        <v>0</v>
      </c>
      <c r="BP58" s="196" t="b">
        <f t="shared" si="41"/>
        <v>0</v>
      </c>
      <c r="BQ58" s="196" t="b">
        <f t="shared" si="42"/>
        <v>0</v>
      </c>
      <c r="BR58" s="196" t="b">
        <f t="shared" si="43"/>
        <v>0</v>
      </c>
      <c r="BS58" s="196" t="b">
        <f t="shared" si="44"/>
        <v>0</v>
      </c>
      <c r="BT58" s="196" t="b">
        <f t="shared" si="45"/>
        <v>0</v>
      </c>
      <c r="BU58" s="196" t="b">
        <f t="shared" si="46"/>
        <v>0</v>
      </c>
      <c r="BV58" s="196" t="b">
        <f t="shared" si="47"/>
        <v>0</v>
      </c>
      <c r="BW58" s="196" t="b">
        <f t="shared" si="48"/>
        <v>0</v>
      </c>
      <c r="BX58" s="196" t="b">
        <f t="shared" si="49"/>
        <v>0</v>
      </c>
      <c r="BY58" s="196" t="b">
        <f t="shared" si="50"/>
        <v>0</v>
      </c>
      <c r="BZ58" s="196" t="b">
        <f t="shared" si="51"/>
        <v>0</v>
      </c>
      <c r="CA58" s="196" t="b">
        <f t="shared" si="52"/>
        <v>0</v>
      </c>
      <c r="CB58" s="9" t="str">
        <f t="shared" si="53"/>
        <v/>
      </c>
      <c r="CC58" s="224" t="str">
        <f t="shared" si="54"/>
        <v/>
      </c>
      <c r="CD58" s="212" t="s">
        <v>317</v>
      </c>
      <c r="CE58" s="213">
        <v>43</v>
      </c>
      <c r="CF58" s="214" t="s">
        <v>275</v>
      </c>
    </row>
    <row r="59" spans="1:84" ht="15.95" customHeight="1" thickBot="1">
      <c r="A59" s="56"/>
      <c r="B59" s="59"/>
      <c r="C59" s="70"/>
      <c r="D59" s="57"/>
      <c r="E59" s="58"/>
      <c r="F59" s="74"/>
      <c r="G59" s="38"/>
      <c r="H59" s="66"/>
      <c r="I59" s="36"/>
      <c r="J59" s="37"/>
      <c r="K59" s="187"/>
      <c r="L59" s="189"/>
      <c r="M59" s="66"/>
      <c r="N59" s="36"/>
      <c r="O59" s="192"/>
      <c r="P59" s="38"/>
      <c r="Q59" s="66"/>
      <c r="R59" s="36"/>
      <c r="S59" s="37"/>
      <c r="T59" s="70"/>
      <c r="U59" s="65"/>
      <c r="V59" s="58"/>
      <c r="W59" s="74"/>
      <c r="X59" s="40"/>
      <c r="Y59" s="82" t="str">
        <f t="shared" si="55"/>
        <v/>
      </c>
      <c r="Z59" s="89" t="str">
        <f t="shared" si="9"/>
        <v/>
      </c>
      <c r="AA59" s="98"/>
      <c r="AB59" s="81">
        <f t="shared" si="10"/>
        <v>0</v>
      </c>
      <c r="AC59" s="81">
        <f t="shared" si="11"/>
        <v>0</v>
      </c>
      <c r="AD59" s="81">
        <f t="shared" si="12"/>
        <v>0</v>
      </c>
      <c r="AE59" s="81">
        <f t="shared" si="13"/>
        <v>0</v>
      </c>
      <c r="AF59" s="81">
        <f t="shared" si="56"/>
        <v>0</v>
      </c>
      <c r="AG59" s="81">
        <f t="shared" si="57"/>
        <v>0</v>
      </c>
      <c r="AH59" s="208">
        <f t="shared" ca="1" si="14"/>
        <v>44376</v>
      </c>
      <c r="AI59" s="81"/>
      <c r="AJ59" s="196" t="b">
        <f t="shared" si="15"/>
        <v>0</v>
      </c>
      <c r="AK59" s="81" t="b">
        <f t="shared" si="58"/>
        <v>0</v>
      </c>
      <c r="AL59" s="81" t="b">
        <f t="shared" si="59"/>
        <v>0</v>
      </c>
      <c r="AM59" s="81" t="b">
        <f t="shared" si="60"/>
        <v>0</v>
      </c>
      <c r="AN59" s="81" t="b">
        <f t="shared" si="61"/>
        <v>0</v>
      </c>
      <c r="AO59" s="81" t="b">
        <f t="shared" si="62"/>
        <v>0</v>
      </c>
      <c r="AP59" s="81" t="b">
        <f t="shared" si="63"/>
        <v>0</v>
      </c>
      <c r="AQ59" s="81" t="b">
        <f t="shared" si="64"/>
        <v>1</v>
      </c>
      <c r="AR59" s="196" t="b">
        <f t="shared" si="17"/>
        <v>0</v>
      </c>
      <c r="AS59" s="196" t="b">
        <f t="shared" si="18"/>
        <v>0</v>
      </c>
      <c r="AT59" s="196" t="b">
        <f t="shared" si="19"/>
        <v>0</v>
      </c>
      <c r="AU59" s="196" t="b">
        <f t="shared" si="20"/>
        <v>0</v>
      </c>
      <c r="AV59" s="196" t="b">
        <f t="shared" si="21"/>
        <v>0</v>
      </c>
      <c r="AW59" s="196" t="b">
        <f t="shared" si="22"/>
        <v>0</v>
      </c>
      <c r="AX59" s="196" t="b">
        <f t="shared" si="23"/>
        <v>0</v>
      </c>
      <c r="AY59" s="196" t="b">
        <f t="shared" si="24"/>
        <v>0</v>
      </c>
      <c r="AZ59" s="196" t="b">
        <f t="shared" si="25"/>
        <v>0</v>
      </c>
      <c r="BA59" s="196" t="b">
        <f t="shared" si="26"/>
        <v>0</v>
      </c>
      <c r="BB59" s="196" t="b">
        <f t="shared" si="27"/>
        <v>0</v>
      </c>
      <c r="BC59" s="196" t="b">
        <f t="shared" si="28"/>
        <v>0</v>
      </c>
      <c r="BD59" s="196" t="b">
        <f t="shared" si="29"/>
        <v>0</v>
      </c>
      <c r="BE59" s="196" t="b">
        <f t="shared" si="30"/>
        <v>0</v>
      </c>
      <c r="BF59" s="196" t="b">
        <f t="shared" si="31"/>
        <v>0</v>
      </c>
      <c r="BG59" s="196" t="b">
        <f t="shared" si="32"/>
        <v>0</v>
      </c>
      <c r="BH59" s="196" t="b">
        <f t="shared" si="33"/>
        <v>0</v>
      </c>
      <c r="BI59" s="196" t="b">
        <f t="shared" si="34"/>
        <v>0</v>
      </c>
      <c r="BJ59" s="196" t="b">
        <f t="shared" si="35"/>
        <v>0</v>
      </c>
      <c r="BK59" s="225" t="b">
        <f t="shared" si="36"/>
        <v>0</v>
      </c>
      <c r="BL59" s="196" t="b">
        <f t="shared" si="37"/>
        <v>0</v>
      </c>
      <c r="BM59" s="196" t="b">
        <f t="shared" si="38"/>
        <v>0</v>
      </c>
      <c r="BN59" s="196" t="b">
        <f t="shared" si="39"/>
        <v>0</v>
      </c>
      <c r="BO59" s="196" t="b">
        <f t="shared" si="40"/>
        <v>0</v>
      </c>
      <c r="BP59" s="196" t="b">
        <f t="shared" si="41"/>
        <v>0</v>
      </c>
      <c r="BQ59" s="196" t="b">
        <f t="shared" si="42"/>
        <v>0</v>
      </c>
      <c r="BR59" s="196" t="b">
        <f t="shared" si="43"/>
        <v>0</v>
      </c>
      <c r="BS59" s="196" t="b">
        <f t="shared" si="44"/>
        <v>0</v>
      </c>
      <c r="BT59" s="196" t="b">
        <f t="shared" si="45"/>
        <v>0</v>
      </c>
      <c r="BU59" s="196" t="b">
        <f t="shared" si="46"/>
        <v>0</v>
      </c>
      <c r="BV59" s="196" t="b">
        <f t="shared" si="47"/>
        <v>0</v>
      </c>
      <c r="BW59" s="196" t="b">
        <f t="shared" si="48"/>
        <v>0</v>
      </c>
      <c r="BX59" s="196" t="b">
        <f t="shared" si="49"/>
        <v>0</v>
      </c>
      <c r="BY59" s="196" t="b">
        <f t="shared" si="50"/>
        <v>0</v>
      </c>
      <c r="BZ59" s="196" t="b">
        <f t="shared" si="51"/>
        <v>0</v>
      </c>
      <c r="CA59" s="196" t="b">
        <f t="shared" si="52"/>
        <v>0</v>
      </c>
      <c r="CB59" s="9" t="str">
        <f t="shared" si="53"/>
        <v/>
      </c>
      <c r="CC59" s="224" t="str">
        <f t="shared" si="54"/>
        <v/>
      </c>
      <c r="CD59" s="215" t="s">
        <v>318</v>
      </c>
      <c r="CE59" s="216">
        <v>44</v>
      </c>
      <c r="CF59" s="217" t="s">
        <v>276</v>
      </c>
    </row>
    <row r="60" spans="1:84" ht="15.95" customHeight="1">
      <c r="A60" s="56"/>
      <c r="B60" s="59"/>
      <c r="C60" s="70"/>
      <c r="D60" s="57"/>
      <c r="E60" s="58"/>
      <c r="F60" s="74"/>
      <c r="G60" s="38"/>
      <c r="H60" s="66"/>
      <c r="I60" s="36"/>
      <c r="J60" s="37"/>
      <c r="K60" s="187"/>
      <c r="L60" s="189"/>
      <c r="M60" s="66"/>
      <c r="N60" s="36"/>
      <c r="O60" s="192"/>
      <c r="P60" s="38"/>
      <c r="Q60" s="66"/>
      <c r="R60" s="36"/>
      <c r="S60" s="37"/>
      <c r="T60" s="70"/>
      <c r="U60" s="65"/>
      <c r="V60" s="58"/>
      <c r="W60" s="74"/>
      <c r="X60" s="40"/>
      <c r="Y60" s="82" t="str">
        <f t="shared" si="55"/>
        <v/>
      </c>
      <c r="Z60" s="89" t="str">
        <f t="shared" si="9"/>
        <v/>
      </c>
      <c r="AA60" s="98"/>
      <c r="AB60" s="81">
        <f t="shared" si="10"/>
        <v>0</v>
      </c>
      <c r="AC60" s="81">
        <f t="shared" si="11"/>
        <v>0</v>
      </c>
      <c r="AD60" s="81">
        <f t="shared" si="12"/>
        <v>0</v>
      </c>
      <c r="AE60" s="81">
        <f t="shared" si="13"/>
        <v>0</v>
      </c>
      <c r="AF60" s="81">
        <f t="shared" si="56"/>
        <v>0</v>
      </c>
      <c r="AG60" s="81">
        <f t="shared" si="57"/>
        <v>0</v>
      </c>
      <c r="AH60" s="208">
        <f t="shared" ca="1" si="14"/>
        <v>44376</v>
      </c>
      <c r="AI60" s="81"/>
      <c r="AJ60" s="196" t="b">
        <f t="shared" si="15"/>
        <v>0</v>
      </c>
      <c r="AK60" s="81" t="b">
        <f t="shared" si="58"/>
        <v>0</v>
      </c>
      <c r="AL60" s="81" t="b">
        <f t="shared" si="59"/>
        <v>0</v>
      </c>
      <c r="AM60" s="81" t="b">
        <f t="shared" si="60"/>
        <v>0</v>
      </c>
      <c r="AN60" s="81" t="b">
        <f t="shared" si="61"/>
        <v>0</v>
      </c>
      <c r="AO60" s="81" t="b">
        <f t="shared" si="62"/>
        <v>0</v>
      </c>
      <c r="AP60" s="81" t="b">
        <f t="shared" si="63"/>
        <v>0</v>
      </c>
      <c r="AQ60" s="81" t="b">
        <f t="shared" si="64"/>
        <v>1</v>
      </c>
      <c r="AR60" s="196" t="b">
        <f t="shared" si="17"/>
        <v>0</v>
      </c>
      <c r="AS60" s="196" t="b">
        <f t="shared" si="18"/>
        <v>0</v>
      </c>
      <c r="AT60" s="196" t="b">
        <f t="shared" si="19"/>
        <v>0</v>
      </c>
      <c r="AU60" s="196" t="b">
        <f t="shared" si="20"/>
        <v>0</v>
      </c>
      <c r="AV60" s="196" t="b">
        <f t="shared" si="21"/>
        <v>0</v>
      </c>
      <c r="AW60" s="196" t="b">
        <f t="shared" si="22"/>
        <v>0</v>
      </c>
      <c r="AX60" s="196" t="b">
        <f t="shared" si="23"/>
        <v>0</v>
      </c>
      <c r="AY60" s="196" t="b">
        <f t="shared" si="24"/>
        <v>0</v>
      </c>
      <c r="AZ60" s="196" t="b">
        <f t="shared" si="25"/>
        <v>0</v>
      </c>
      <c r="BA60" s="196" t="b">
        <f t="shared" si="26"/>
        <v>0</v>
      </c>
      <c r="BB60" s="196" t="b">
        <f t="shared" si="27"/>
        <v>0</v>
      </c>
      <c r="BC60" s="196" t="b">
        <f t="shared" si="28"/>
        <v>0</v>
      </c>
      <c r="BD60" s="196" t="b">
        <f t="shared" si="29"/>
        <v>0</v>
      </c>
      <c r="BE60" s="196" t="b">
        <f t="shared" si="30"/>
        <v>0</v>
      </c>
      <c r="BF60" s="196" t="b">
        <f t="shared" si="31"/>
        <v>0</v>
      </c>
      <c r="BG60" s="196" t="b">
        <f t="shared" si="32"/>
        <v>0</v>
      </c>
      <c r="BH60" s="196" t="b">
        <f t="shared" si="33"/>
        <v>0</v>
      </c>
      <c r="BI60" s="196" t="b">
        <f t="shared" si="34"/>
        <v>0</v>
      </c>
      <c r="BJ60" s="196" t="b">
        <f t="shared" si="35"/>
        <v>0</v>
      </c>
      <c r="BK60" s="225" t="b">
        <f t="shared" si="36"/>
        <v>0</v>
      </c>
      <c r="BL60" s="196" t="b">
        <f t="shared" si="37"/>
        <v>0</v>
      </c>
      <c r="BM60" s="196" t="b">
        <f t="shared" si="38"/>
        <v>0</v>
      </c>
      <c r="BN60" s="196" t="b">
        <f t="shared" si="39"/>
        <v>0</v>
      </c>
      <c r="BO60" s="196" t="b">
        <f t="shared" si="40"/>
        <v>0</v>
      </c>
      <c r="BP60" s="196" t="b">
        <f t="shared" si="41"/>
        <v>0</v>
      </c>
      <c r="BQ60" s="196" t="b">
        <f t="shared" si="42"/>
        <v>0</v>
      </c>
      <c r="BR60" s="196" t="b">
        <f t="shared" si="43"/>
        <v>0</v>
      </c>
      <c r="BS60" s="196" t="b">
        <f t="shared" si="44"/>
        <v>0</v>
      </c>
      <c r="BT60" s="196" t="b">
        <f t="shared" si="45"/>
        <v>0</v>
      </c>
      <c r="BU60" s="196" t="b">
        <f t="shared" si="46"/>
        <v>0</v>
      </c>
      <c r="BV60" s="196" t="b">
        <f t="shared" si="47"/>
        <v>0</v>
      </c>
      <c r="BW60" s="196" t="b">
        <f t="shared" si="48"/>
        <v>0</v>
      </c>
      <c r="BX60" s="196" t="b">
        <f t="shared" si="49"/>
        <v>0</v>
      </c>
      <c r="BY60" s="196" t="b">
        <f t="shared" si="50"/>
        <v>0</v>
      </c>
      <c r="BZ60" s="196" t="b">
        <f t="shared" si="51"/>
        <v>0</v>
      </c>
      <c r="CA60" s="196" t="b">
        <f t="shared" si="52"/>
        <v>0</v>
      </c>
      <c r="CB60" s="9" t="str">
        <f t="shared" si="53"/>
        <v/>
      </c>
      <c r="CC60" s="224" t="str">
        <f t="shared" si="54"/>
        <v/>
      </c>
    </row>
    <row r="61" spans="1:84" ht="15.95" customHeight="1">
      <c r="A61" s="56"/>
      <c r="B61" s="59"/>
      <c r="C61" s="70"/>
      <c r="D61" s="57"/>
      <c r="E61" s="58"/>
      <c r="F61" s="74"/>
      <c r="G61" s="38"/>
      <c r="H61" s="66"/>
      <c r="I61" s="36"/>
      <c r="J61" s="37"/>
      <c r="K61" s="187"/>
      <c r="L61" s="189"/>
      <c r="M61" s="66"/>
      <c r="N61" s="36"/>
      <c r="O61" s="192"/>
      <c r="P61" s="38"/>
      <c r="Q61" s="66"/>
      <c r="R61" s="36"/>
      <c r="S61" s="37"/>
      <c r="T61" s="70"/>
      <c r="U61" s="65"/>
      <c r="V61" s="58"/>
      <c r="W61" s="74"/>
      <c r="X61" s="40"/>
      <c r="Y61" s="82" t="str">
        <f t="shared" si="55"/>
        <v/>
      </c>
      <c r="Z61" s="89" t="str">
        <f t="shared" si="9"/>
        <v/>
      </c>
      <c r="AA61" s="98"/>
      <c r="AB61" s="81">
        <f t="shared" si="10"/>
        <v>0</v>
      </c>
      <c r="AC61" s="81">
        <f t="shared" si="11"/>
        <v>0</v>
      </c>
      <c r="AD61" s="81">
        <f t="shared" si="12"/>
        <v>0</v>
      </c>
      <c r="AE61" s="81">
        <f t="shared" si="13"/>
        <v>0</v>
      </c>
      <c r="AF61" s="81">
        <f t="shared" si="56"/>
        <v>0</v>
      </c>
      <c r="AG61" s="81">
        <f t="shared" si="57"/>
        <v>0</v>
      </c>
      <c r="AH61" s="208">
        <f t="shared" ca="1" si="14"/>
        <v>44376</v>
      </c>
      <c r="AI61" s="81"/>
      <c r="AJ61" s="196" t="b">
        <f t="shared" si="15"/>
        <v>0</v>
      </c>
      <c r="AK61" s="81" t="b">
        <f t="shared" si="58"/>
        <v>0</v>
      </c>
      <c r="AL61" s="81" t="b">
        <f t="shared" si="59"/>
        <v>0</v>
      </c>
      <c r="AM61" s="81" t="b">
        <f t="shared" si="60"/>
        <v>0</v>
      </c>
      <c r="AN61" s="81" t="b">
        <f t="shared" si="61"/>
        <v>0</v>
      </c>
      <c r="AO61" s="81" t="b">
        <f t="shared" si="62"/>
        <v>0</v>
      </c>
      <c r="AP61" s="81" t="b">
        <f t="shared" si="63"/>
        <v>0</v>
      </c>
      <c r="AQ61" s="81" t="b">
        <f t="shared" si="64"/>
        <v>1</v>
      </c>
      <c r="AR61" s="196" t="b">
        <f t="shared" si="17"/>
        <v>0</v>
      </c>
      <c r="AS61" s="196" t="b">
        <f t="shared" si="18"/>
        <v>0</v>
      </c>
      <c r="AT61" s="196" t="b">
        <f t="shared" si="19"/>
        <v>0</v>
      </c>
      <c r="AU61" s="196" t="b">
        <f t="shared" si="20"/>
        <v>0</v>
      </c>
      <c r="AV61" s="196" t="b">
        <f t="shared" si="21"/>
        <v>0</v>
      </c>
      <c r="AW61" s="196" t="b">
        <f t="shared" si="22"/>
        <v>0</v>
      </c>
      <c r="AX61" s="196" t="b">
        <f t="shared" si="23"/>
        <v>0</v>
      </c>
      <c r="AY61" s="196" t="b">
        <f t="shared" si="24"/>
        <v>0</v>
      </c>
      <c r="AZ61" s="196" t="b">
        <f t="shared" si="25"/>
        <v>0</v>
      </c>
      <c r="BA61" s="196" t="b">
        <f t="shared" si="26"/>
        <v>0</v>
      </c>
      <c r="BB61" s="196" t="b">
        <f t="shared" si="27"/>
        <v>0</v>
      </c>
      <c r="BC61" s="196" t="b">
        <f t="shared" si="28"/>
        <v>0</v>
      </c>
      <c r="BD61" s="196" t="b">
        <f t="shared" si="29"/>
        <v>0</v>
      </c>
      <c r="BE61" s="196" t="b">
        <f t="shared" si="30"/>
        <v>0</v>
      </c>
      <c r="BF61" s="196" t="b">
        <f t="shared" si="31"/>
        <v>0</v>
      </c>
      <c r="BG61" s="196" t="b">
        <f t="shared" si="32"/>
        <v>0</v>
      </c>
      <c r="BH61" s="196" t="b">
        <f t="shared" si="33"/>
        <v>0</v>
      </c>
      <c r="BI61" s="196" t="b">
        <f t="shared" si="34"/>
        <v>0</v>
      </c>
      <c r="BJ61" s="196" t="b">
        <f t="shared" si="35"/>
        <v>0</v>
      </c>
      <c r="BK61" s="225" t="b">
        <f t="shared" si="36"/>
        <v>0</v>
      </c>
      <c r="BL61" s="196" t="b">
        <f t="shared" si="37"/>
        <v>0</v>
      </c>
      <c r="BM61" s="196" t="b">
        <f t="shared" si="38"/>
        <v>0</v>
      </c>
      <c r="BN61" s="196" t="b">
        <f t="shared" si="39"/>
        <v>0</v>
      </c>
      <c r="BO61" s="196" t="b">
        <f t="shared" si="40"/>
        <v>0</v>
      </c>
      <c r="BP61" s="196" t="b">
        <f t="shared" si="41"/>
        <v>0</v>
      </c>
      <c r="BQ61" s="196" t="b">
        <f t="shared" si="42"/>
        <v>0</v>
      </c>
      <c r="BR61" s="196" t="b">
        <f t="shared" si="43"/>
        <v>0</v>
      </c>
      <c r="BS61" s="196" t="b">
        <f t="shared" si="44"/>
        <v>0</v>
      </c>
      <c r="BT61" s="196" t="b">
        <f t="shared" si="45"/>
        <v>0</v>
      </c>
      <c r="BU61" s="196" t="b">
        <f t="shared" si="46"/>
        <v>0</v>
      </c>
      <c r="BV61" s="196" t="b">
        <f t="shared" si="47"/>
        <v>0</v>
      </c>
      <c r="BW61" s="196" t="b">
        <f t="shared" si="48"/>
        <v>0</v>
      </c>
      <c r="BX61" s="196" t="b">
        <f t="shared" si="49"/>
        <v>0</v>
      </c>
      <c r="BY61" s="196" t="b">
        <f t="shared" si="50"/>
        <v>0</v>
      </c>
      <c r="BZ61" s="196" t="b">
        <f t="shared" si="51"/>
        <v>0</v>
      </c>
      <c r="CA61" s="196" t="b">
        <f t="shared" si="52"/>
        <v>0</v>
      </c>
      <c r="CB61" s="9" t="str">
        <f t="shared" si="53"/>
        <v/>
      </c>
      <c r="CC61" s="224" t="str">
        <f t="shared" si="54"/>
        <v/>
      </c>
    </row>
    <row r="62" spans="1:84" ht="15.95" customHeight="1">
      <c r="A62" s="56"/>
      <c r="B62" s="59"/>
      <c r="C62" s="70"/>
      <c r="D62" s="57"/>
      <c r="E62" s="58"/>
      <c r="F62" s="74"/>
      <c r="G62" s="38"/>
      <c r="H62" s="66"/>
      <c r="I62" s="36"/>
      <c r="J62" s="37"/>
      <c r="K62" s="187"/>
      <c r="L62" s="189"/>
      <c r="M62" s="66"/>
      <c r="N62" s="36"/>
      <c r="O62" s="192"/>
      <c r="P62" s="38"/>
      <c r="Q62" s="66"/>
      <c r="R62" s="36"/>
      <c r="S62" s="37"/>
      <c r="T62" s="70"/>
      <c r="U62" s="65"/>
      <c r="V62" s="58"/>
      <c r="W62" s="74"/>
      <c r="X62" s="40"/>
      <c r="Y62" s="82" t="str">
        <f t="shared" si="55"/>
        <v/>
      </c>
      <c r="Z62" s="89" t="str">
        <f t="shared" si="9"/>
        <v/>
      </c>
      <c r="AA62" s="98"/>
      <c r="AB62" s="81">
        <f t="shared" si="10"/>
        <v>0</v>
      </c>
      <c r="AC62" s="81">
        <f t="shared" si="11"/>
        <v>0</v>
      </c>
      <c r="AD62" s="81">
        <f t="shared" si="12"/>
        <v>0</v>
      </c>
      <c r="AE62" s="81">
        <f t="shared" si="13"/>
        <v>0</v>
      </c>
      <c r="AF62" s="81">
        <f t="shared" si="56"/>
        <v>0</v>
      </c>
      <c r="AG62" s="81">
        <f t="shared" si="57"/>
        <v>0</v>
      </c>
      <c r="AH62" s="208">
        <f t="shared" ca="1" si="14"/>
        <v>44376</v>
      </c>
      <c r="AI62" s="81"/>
      <c r="AJ62" s="196" t="b">
        <f t="shared" si="15"/>
        <v>0</v>
      </c>
      <c r="AK62" s="81" t="b">
        <f t="shared" si="58"/>
        <v>0</v>
      </c>
      <c r="AL62" s="81" t="b">
        <f t="shared" si="59"/>
        <v>0</v>
      </c>
      <c r="AM62" s="81" t="b">
        <f t="shared" si="60"/>
        <v>0</v>
      </c>
      <c r="AN62" s="81" t="b">
        <f t="shared" si="61"/>
        <v>0</v>
      </c>
      <c r="AO62" s="81" t="b">
        <f t="shared" si="62"/>
        <v>0</v>
      </c>
      <c r="AP62" s="81" t="b">
        <f t="shared" si="63"/>
        <v>0</v>
      </c>
      <c r="AQ62" s="81" t="b">
        <f t="shared" si="64"/>
        <v>1</v>
      </c>
      <c r="AR62" s="196" t="b">
        <f t="shared" si="17"/>
        <v>0</v>
      </c>
      <c r="AS62" s="196" t="b">
        <f t="shared" si="18"/>
        <v>0</v>
      </c>
      <c r="AT62" s="196" t="b">
        <f t="shared" si="19"/>
        <v>0</v>
      </c>
      <c r="AU62" s="196" t="b">
        <f t="shared" si="20"/>
        <v>0</v>
      </c>
      <c r="AV62" s="196" t="b">
        <f t="shared" si="21"/>
        <v>0</v>
      </c>
      <c r="AW62" s="196" t="b">
        <f t="shared" si="22"/>
        <v>0</v>
      </c>
      <c r="AX62" s="196" t="b">
        <f t="shared" si="23"/>
        <v>0</v>
      </c>
      <c r="AY62" s="196" t="b">
        <f t="shared" si="24"/>
        <v>0</v>
      </c>
      <c r="AZ62" s="196" t="b">
        <f t="shared" si="25"/>
        <v>0</v>
      </c>
      <c r="BA62" s="196" t="b">
        <f t="shared" si="26"/>
        <v>0</v>
      </c>
      <c r="BB62" s="196" t="b">
        <f t="shared" si="27"/>
        <v>0</v>
      </c>
      <c r="BC62" s="196" t="b">
        <f t="shared" si="28"/>
        <v>0</v>
      </c>
      <c r="BD62" s="196" t="b">
        <f t="shared" si="29"/>
        <v>0</v>
      </c>
      <c r="BE62" s="196" t="b">
        <f t="shared" si="30"/>
        <v>0</v>
      </c>
      <c r="BF62" s="196" t="b">
        <f t="shared" si="31"/>
        <v>0</v>
      </c>
      <c r="BG62" s="196" t="b">
        <f t="shared" si="32"/>
        <v>0</v>
      </c>
      <c r="BH62" s="196" t="b">
        <f t="shared" si="33"/>
        <v>0</v>
      </c>
      <c r="BI62" s="196" t="b">
        <f t="shared" si="34"/>
        <v>0</v>
      </c>
      <c r="BJ62" s="196" t="b">
        <f t="shared" si="35"/>
        <v>0</v>
      </c>
      <c r="BK62" s="225" t="b">
        <f t="shared" si="36"/>
        <v>0</v>
      </c>
      <c r="BL62" s="196" t="b">
        <f t="shared" si="37"/>
        <v>0</v>
      </c>
      <c r="BM62" s="196" t="b">
        <f t="shared" si="38"/>
        <v>0</v>
      </c>
      <c r="BN62" s="196" t="b">
        <f t="shared" si="39"/>
        <v>0</v>
      </c>
      <c r="BO62" s="196" t="b">
        <f t="shared" si="40"/>
        <v>0</v>
      </c>
      <c r="BP62" s="196" t="b">
        <f t="shared" si="41"/>
        <v>0</v>
      </c>
      <c r="BQ62" s="196" t="b">
        <f t="shared" si="42"/>
        <v>0</v>
      </c>
      <c r="BR62" s="196" t="b">
        <f t="shared" si="43"/>
        <v>0</v>
      </c>
      <c r="BS62" s="196" t="b">
        <f t="shared" si="44"/>
        <v>0</v>
      </c>
      <c r="BT62" s="196" t="b">
        <f t="shared" si="45"/>
        <v>0</v>
      </c>
      <c r="BU62" s="196" t="b">
        <f t="shared" si="46"/>
        <v>0</v>
      </c>
      <c r="BV62" s="196" t="b">
        <f t="shared" si="47"/>
        <v>0</v>
      </c>
      <c r="BW62" s="196" t="b">
        <f t="shared" si="48"/>
        <v>0</v>
      </c>
      <c r="BX62" s="196" t="b">
        <f t="shared" si="49"/>
        <v>0</v>
      </c>
      <c r="BY62" s="196" t="b">
        <f t="shared" si="50"/>
        <v>0</v>
      </c>
      <c r="BZ62" s="196" t="b">
        <f t="shared" si="51"/>
        <v>0</v>
      </c>
      <c r="CA62" s="196" t="b">
        <f t="shared" si="52"/>
        <v>0</v>
      </c>
      <c r="CB62" s="9" t="str">
        <f t="shared" si="53"/>
        <v/>
      </c>
      <c r="CC62" s="224" t="str">
        <f t="shared" si="54"/>
        <v/>
      </c>
    </row>
    <row r="63" spans="1:84" ht="15.95" customHeight="1">
      <c r="A63" s="56"/>
      <c r="B63" s="59"/>
      <c r="C63" s="70"/>
      <c r="D63" s="57"/>
      <c r="E63" s="58"/>
      <c r="F63" s="74"/>
      <c r="G63" s="38"/>
      <c r="H63" s="66"/>
      <c r="I63" s="36"/>
      <c r="J63" s="37"/>
      <c r="K63" s="187"/>
      <c r="L63" s="189"/>
      <c r="M63" s="66"/>
      <c r="N63" s="36"/>
      <c r="O63" s="192"/>
      <c r="P63" s="38"/>
      <c r="Q63" s="66"/>
      <c r="R63" s="36"/>
      <c r="S63" s="37"/>
      <c r="T63" s="70"/>
      <c r="U63" s="65"/>
      <c r="V63" s="58"/>
      <c r="W63" s="74"/>
      <c r="X63" s="40"/>
      <c r="Y63" s="82" t="str">
        <f t="shared" si="55"/>
        <v/>
      </c>
      <c r="Z63" s="89" t="str">
        <f t="shared" si="9"/>
        <v/>
      </c>
      <c r="AA63" s="98"/>
      <c r="AB63" s="81">
        <f t="shared" si="10"/>
        <v>0</v>
      </c>
      <c r="AC63" s="81">
        <f t="shared" si="11"/>
        <v>0</v>
      </c>
      <c r="AD63" s="81">
        <f t="shared" si="12"/>
        <v>0</v>
      </c>
      <c r="AE63" s="81">
        <f t="shared" si="13"/>
        <v>0</v>
      </c>
      <c r="AF63" s="81">
        <f t="shared" si="56"/>
        <v>0</v>
      </c>
      <c r="AG63" s="81">
        <f t="shared" si="57"/>
        <v>0</v>
      </c>
      <c r="AH63" s="208">
        <f t="shared" ca="1" si="14"/>
        <v>44376</v>
      </c>
      <c r="AI63" s="81"/>
      <c r="AJ63" s="196" t="b">
        <f t="shared" si="15"/>
        <v>0</v>
      </c>
      <c r="AK63" s="81" t="b">
        <f t="shared" si="58"/>
        <v>0</v>
      </c>
      <c r="AL63" s="81" t="b">
        <f t="shared" si="59"/>
        <v>0</v>
      </c>
      <c r="AM63" s="81" t="b">
        <f t="shared" si="60"/>
        <v>0</v>
      </c>
      <c r="AN63" s="81" t="b">
        <f t="shared" si="61"/>
        <v>0</v>
      </c>
      <c r="AO63" s="81" t="b">
        <f t="shared" si="62"/>
        <v>0</v>
      </c>
      <c r="AP63" s="81" t="b">
        <f t="shared" si="63"/>
        <v>0</v>
      </c>
      <c r="AQ63" s="81" t="b">
        <f t="shared" si="64"/>
        <v>1</v>
      </c>
      <c r="AR63" s="196" t="b">
        <f t="shared" si="17"/>
        <v>0</v>
      </c>
      <c r="AS63" s="196" t="b">
        <f t="shared" si="18"/>
        <v>0</v>
      </c>
      <c r="AT63" s="196" t="b">
        <f t="shared" si="19"/>
        <v>0</v>
      </c>
      <c r="AU63" s="196" t="b">
        <f t="shared" si="20"/>
        <v>0</v>
      </c>
      <c r="AV63" s="196" t="b">
        <f t="shared" si="21"/>
        <v>0</v>
      </c>
      <c r="AW63" s="196" t="b">
        <f t="shared" si="22"/>
        <v>0</v>
      </c>
      <c r="AX63" s="196" t="b">
        <f t="shared" si="23"/>
        <v>0</v>
      </c>
      <c r="AY63" s="196" t="b">
        <f t="shared" si="24"/>
        <v>0</v>
      </c>
      <c r="AZ63" s="196" t="b">
        <f t="shared" si="25"/>
        <v>0</v>
      </c>
      <c r="BA63" s="196" t="b">
        <f t="shared" si="26"/>
        <v>0</v>
      </c>
      <c r="BB63" s="196" t="b">
        <f t="shared" si="27"/>
        <v>0</v>
      </c>
      <c r="BC63" s="196" t="b">
        <f t="shared" si="28"/>
        <v>0</v>
      </c>
      <c r="BD63" s="196" t="b">
        <f t="shared" si="29"/>
        <v>0</v>
      </c>
      <c r="BE63" s="196" t="b">
        <f t="shared" si="30"/>
        <v>0</v>
      </c>
      <c r="BF63" s="196" t="b">
        <f t="shared" si="31"/>
        <v>0</v>
      </c>
      <c r="BG63" s="196" t="b">
        <f t="shared" si="32"/>
        <v>0</v>
      </c>
      <c r="BH63" s="196" t="b">
        <f t="shared" si="33"/>
        <v>0</v>
      </c>
      <c r="BI63" s="196" t="b">
        <f t="shared" si="34"/>
        <v>0</v>
      </c>
      <c r="BJ63" s="196" t="b">
        <f t="shared" si="35"/>
        <v>0</v>
      </c>
      <c r="BK63" s="225" t="b">
        <f t="shared" si="36"/>
        <v>0</v>
      </c>
      <c r="BL63" s="196" t="b">
        <f t="shared" si="37"/>
        <v>0</v>
      </c>
      <c r="BM63" s="196" t="b">
        <f t="shared" si="38"/>
        <v>0</v>
      </c>
      <c r="BN63" s="196" t="b">
        <f t="shared" si="39"/>
        <v>0</v>
      </c>
      <c r="BO63" s="196" t="b">
        <f t="shared" si="40"/>
        <v>0</v>
      </c>
      <c r="BP63" s="196" t="b">
        <f t="shared" si="41"/>
        <v>0</v>
      </c>
      <c r="BQ63" s="196" t="b">
        <f t="shared" si="42"/>
        <v>0</v>
      </c>
      <c r="BR63" s="196" t="b">
        <f t="shared" si="43"/>
        <v>0</v>
      </c>
      <c r="BS63" s="196" t="b">
        <f t="shared" si="44"/>
        <v>0</v>
      </c>
      <c r="BT63" s="196" t="b">
        <f t="shared" si="45"/>
        <v>0</v>
      </c>
      <c r="BU63" s="196" t="b">
        <f t="shared" si="46"/>
        <v>0</v>
      </c>
      <c r="BV63" s="196" t="b">
        <f t="shared" si="47"/>
        <v>0</v>
      </c>
      <c r="BW63" s="196" t="b">
        <f t="shared" si="48"/>
        <v>0</v>
      </c>
      <c r="BX63" s="196" t="b">
        <f t="shared" si="49"/>
        <v>0</v>
      </c>
      <c r="BY63" s="196" t="b">
        <f t="shared" si="50"/>
        <v>0</v>
      </c>
      <c r="BZ63" s="196" t="b">
        <f t="shared" si="51"/>
        <v>0</v>
      </c>
      <c r="CA63" s="196" t="b">
        <f t="shared" si="52"/>
        <v>0</v>
      </c>
      <c r="CB63" s="9" t="str">
        <f t="shared" si="53"/>
        <v/>
      </c>
      <c r="CC63" s="224" t="str">
        <f t="shared" si="54"/>
        <v/>
      </c>
    </row>
    <row r="64" spans="1:84" ht="15.95" customHeight="1">
      <c r="A64" s="56"/>
      <c r="B64" s="59"/>
      <c r="C64" s="70"/>
      <c r="D64" s="57"/>
      <c r="E64" s="58"/>
      <c r="F64" s="74"/>
      <c r="G64" s="38"/>
      <c r="H64" s="66"/>
      <c r="I64" s="36"/>
      <c r="J64" s="37"/>
      <c r="K64" s="187"/>
      <c r="L64" s="189"/>
      <c r="M64" s="66"/>
      <c r="N64" s="36"/>
      <c r="O64" s="192"/>
      <c r="P64" s="38"/>
      <c r="Q64" s="66"/>
      <c r="R64" s="36"/>
      <c r="S64" s="37"/>
      <c r="T64" s="70"/>
      <c r="U64" s="65"/>
      <c r="V64" s="58"/>
      <c r="W64" s="74"/>
      <c r="X64" s="40"/>
      <c r="Y64" s="82" t="str">
        <f t="shared" si="55"/>
        <v/>
      </c>
      <c r="Z64" s="89" t="str">
        <f t="shared" si="9"/>
        <v/>
      </c>
      <c r="AA64" s="98"/>
      <c r="AB64" s="81">
        <f t="shared" si="10"/>
        <v>0</v>
      </c>
      <c r="AC64" s="81">
        <f t="shared" si="11"/>
        <v>0</v>
      </c>
      <c r="AD64" s="81">
        <f t="shared" si="12"/>
        <v>0</v>
      </c>
      <c r="AE64" s="81">
        <f t="shared" si="13"/>
        <v>0</v>
      </c>
      <c r="AF64" s="81">
        <f t="shared" si="56"/>
        <v>0</v>
      </c>
      <c r="AG64" s="81">
        <f t="shared" si="57"/>
        <v>0</v>
      </c>
      <c r="AH64" s="208">
        <f t="shared" ca="1" si="14"/>
        <v>44376</v>
      </c>
      <c r="AI64" s="81"/>
      <c r="AJ64" s="196" t="b">
        <f t="shared" si="15"/>
        <v>0</v>
      </c>
      <c r="AK64" s="81" t="b">
        <f t="shared" si="58"/>
        <v>0</v>
      </c>
      <c r="AL64" s="81" t="b">
        <f t="shared" si="59"/>
        <v>0</v>
      </c>
      <c r="AM64" s="81" t="b">
        <f t="shared" si="60"/>
        <v>0</v>
      </c>
      <c r="AN64" s="81" t="b">
        <f t="shared" si="61"/>
        <v>0</v>
      </c>
      <c r="AO64" s="81" t="b">
        <f t="shared" si="62"/>
        <v>0</v>
      </c>
      <c r="AP64" s="81" t="b">
        <f t="shared" si="63"/>
        <v>0</v>
      </c>
      <c r="AQ64" s="81" t="b">
        <f t="shared" si="64"/>
        <v>1</v>
      </c>
      <c r="AR64" s="196" t="b">
        <f t="shared" si="17"/>
        <v>0</v>
      </c>
      <c r="AS64" s="196" t="b">
        <f t="shared" si="18"/>
        <v>0</v>
      </c>
      <c r="AT64" s="196" t="b">
        <f t="shared" si="19"/>
        <v>0</v>
      </c>
      <c r="AU64" s="196" t="b">
        <f t="shared" si="20"/>
        <v>0</v>
      </c>
      <c r="AV64" s="196" t="b">
        <f t="shared" si="21"/>
        <v>0</v>
      </c>
      <c r="AW64" s="196" t="b">
        <f t="shared" si="22"/>
        <v>0</v>
      </c>
      <c r="AX64" s="196" t="b">
        <f t="shared" si="23"/>
        <v>0</v>
      </c>
      <c r="AY64" s="196" t="b">
        <f t="shared" si="24"/>
        <v>0</v>
      </c>
      <c r="AZ64" s="196" t="b">
        <f t="shared" si="25"/>
        <v>0</v>
      </c>
      <c r="BA64" s="196" t="b">
        <f t="shared" si="26"/>
        <v>0</v>
      </c>
      <c r="BB64" s="196" t="b">
        <f t="shared" si="27"/>
        <v>0</v>
      </c>
      <c r="BC64" s="196" t="b">
        <f t="shared" si="28"/>
        <v>0</v>
      </c>
      <c r="BD64" s="196" t="b">
        <f t="shared" si="29"/>
        <v>0</v>
      </c>
      <c r="BE64" s="196" t="b">
        <f t="shared" si="30"/>
        <v>0</v>
      </c>
      <c r="BF64" s="196" t="b">
        <f t="shared" si="31"/>
        <v>0</v>
      </c>
      <c r="BG64" s="196" t="b">
        <f t="shared" si="32"/>
        <v>0</v>
      </c>
      <c r="BH64" s="196" t="b">
        <f t="shared" si="33"/>
        <v>0</v>
      </c>
      <c r="BI64" s="196" t="b">
        <f t="shared" si="34"/>
        <v>0</v>
      </c>
      <c r="BJ64" s="196" t="b">
        <f t="shared" si="35"/>
        <v>0</v>
      </c>
      <c r="BK64" s="225" t="b">
        <f t="shared" si="36"/>
        <v>0</v>
      </c>
      <c r="BL64" s="196" t="b">
        <f t="shared" si="37"/>
        <v>0</v>
      </c>
      <c r="BM64" s="196" t="b">
        <f t="shared" si="38"/>
        <v>0</v>
      </c>
      <c r="BN64" s="196" t="b">
        <f t="shared" si="39"/>
        <v>0</v>
      </c>
      <c r="BO64" s="196" t="b">
        <f t="shared" si="40"/>
        <v>0</v>
      </c>
      <c r="BP64" s="196" t="b">
        <f t="shared" si="41"/>
        <v>0</v>
      </c>
      <c r="BQ64" s="196" t="b">
        <f t="shared" si="42"/>
        <v>0</v>
      </c>
      <c r="BR64" s="196" t="b">
        <f t="shared" si="43"/>
        <v>0</v>
      </c>
      <c r="BS64" s="196" t="b">
        <f t="shared" si="44"/>
        <v>0</v>
      </c>
      <c r="BT64" s="196" t="b">
        <f t="shared" si="45"/>
        <v>0</v>
      </c>
      <c r="BU64" s="196" t="b">
        <f t="shared" si="46"/>
        <v>0</v>
      </c>
      <c r="BV64" s="196" t="b">
        <f t="shared" si="47"/>
        <v>0</v>
      </c>
      <c r="BW64" s="196" t="b">
        <f t="shared" si="48"/>
        <v>0</v>
      </c>
      <c r="BX64" s="196" t="b">
        <f t="shared" si="49"/>
        <v>0</v>
      </c>
      <c r="BY64" s="196" t="b">
        <f t="shared" si="50"/>
        <v>0</v>
      </c>
      <c r="BZ64" s="196" t="b">
        <f t="shared" si="51"/>
        <v>0</v>
      </c>
      <c r="CA64" s="196" t="b">
        <f t="shared" si="52"/>
        <v>0</v>
      </c>
      <c r="CB64" s="9" t="str">
        <f t="shared" si="53"/>
        <v/>
      </c>
      <c r="CC64" s="224" t="str">
        <f t="shared" si="54"/>
        <v/>
      </c>
    </row>
    <row r="65" spans="1:81" ht="15.95" customHeight="1">
      <c r="A65" s="56"/>
      <c r="B65" s="59"/>
      <c r="C65" s="70"/>
      <c r="D65" s="57"/>
      <c r="E65" s="58"/>
      <c r="F65" s="74"/>
      <c r="G65" s="38"/>
      <c r="H65" s="66"/>
      <c r="I65" s="36"/>
      <c r="J65" s="37"/>
      <c r="K65" s="187"/>
      <c r="L65" s="189"/>
      <c r="M65" s="66"/>
      <c r="N65" s="36"/>
      <c r="O65" s="192"/>
      <c r="P65" s="38"/>
      <c r="Q65" s="66"/>
      <c r="R65" s="36"/>
      <c r="S65" s="37"/>
      <c r="T65" s="70"/>
      <c r="U65" s="65"/>
      <c r="V65" s="58"/>
      <c r="W65" s="74"/>
      <c r="X65" s="40"/>
      <c r="Y65" s="82" t="str">
        <f t="shared" si="55"/>
        <v/>
      </c>
      <c r="Z65" s="89" t="str">
        <f t="shared" si="9"/>
        <v/>
      </c>
      <c r="AA65" s="98"/>
      <c r="AB65" s="81">
        <f t="shared" si="10"/>
        <v>0</v>
      </c>
      <c r="AC65" s="81">
        <f t="shared" si="11"/>
        <v>0</v>
      </c>
      <c r="AD65" s="81">
        <f t="shared" si="12"/>
        <v>0</v>
      </c>
      <c r="AE65" s="81">
        <f t="shared" si="13"/>
        <v>0</v>
      </c>
      <c r="AF65" s="81">
        <f t="shared" si="56"/>
        <v>0</v>
      </c>
      <c r="AG65" s="81">
        <f t="shared" si="57"/>
        <v>0</v>
      </c>
      <c r="AH65" s="208">
        <f t="shared" ca="1" si="14"/>
        <v>44376</v>
      </c>
      <c r="AI65" s="81"/>
      <c r="AJ65" s="196" t="b">
        <f t="shared" si="15"/>
        <v>0</v>
      </c>
      <c r="AK65" s="81" t="b">
        <f t="shared" si="58"/>
        <v>0</v>
      </c>
      <c r="AL65" s="81" t="b">
        <f t="shared" si="59"/>
        <v>0</v>
      </c>
      <c r="AM65" s="81" t="b">
        <f t="shared" si="60"/>
        <v>0</v>
      </c>
      <c r="AN65" s="81" t="b">
        <f t="shared" si="61"/>
        <v>0</v>
      </c>
      <c r="AO65" s="81" t="b">
        <f t="shared" si="62"/>
        <v>0</v>
      </c>
      <c r="AP65" s="81" t="b">
        <f t="shared" si="63"/>
        <v>0</v>
      </c>
      <c r="AQ65" s="81" t="b">
        <f t="shared" si="64"/>
        <v>1</v>
      </c>
      <c r="AR65" s="196" t="b">
        <f t="shared" si="17"/>
        <v>0</v>
      </c>
      <c r="AS65" s="196" t="b">
        <f t="shared" si="18"/>
        <v>0</v>
      </c>
      <c r="AT65" s="196" t="b">
        <f t="shared" si="19"/>
        <v>0</v>
      </c>
      <c r="AU65" s="196" t="b">
        <f t="shared" si="20"/>
        <v>0</v>
      </c>
      <c r="AV65" s="196" t="b">
        <f t="shared" si="21"/>
        <v>0</v>
      </c>
      <c r="AW65" s="196" t="b">
        <f t="shared" si="22"/>
        <v>0</v>
      </c>
      <c r="AX65" s="196" t="b">
        <f t="shared" si="23"/>
        <v>0</v>
      </c>
      <c r="AY65" s="196" t="b">
        <f t="shared" si="24"/>
        <v>0</v>
      </c>
      <c r="AZ65" s="196" t="b">
        <f t="shared" si="25"/>
        <v>0</v>
      </c>
      <c r="BA65" s="196" t="b">
        <f t="shared" si="26"/>
        <v>0</v>
      </c>
      <c r="BB65" s="196" t="b">
        <f t="shared" si="27"/>
        <v>0</v>
      </c>
      <c r="BC65" s="196" t="b">
        <f t="shared" si="28"/>
        <v>0</v>
      </c>
      <c r="BD65" s="196" t="b">
        <f t="shared" si="29"/>
        <v>0</v>
      </c>
      <c r="BE65" s="196" t="b">
        <f t="shared" si="30"/>
        <v>0</v>
      </c>
      <c r="BF65" s="196" t="b">
        <f t="shared" si="31"/>
        <v>0</v>
      </c>
      <c r="BG65" s="196" t="b">
        <f t="shared" si="32"/>
        <v>0</v>
      </c>
      <c r="BH65" s="196" t="b">
        <f t="shared" si="33"/>
        <v>0</v>
      </c>
      <c r="BI65" s="196" t="b">
        <f t="shared" si="34"/>
        <v>0</v>
      </c>
      <c r="BJ65" s="196" t="b">
        <f t="shared" si="35"/>
        <v>0</v>
      </c>
      <c r="BK65" s="225" t="b">
        <f t="shared" si="36"/>
        <v>0</v>
      </c>
      <c r="BL65" s="196" t="b">
        <f t="shared" si="37"/>
        <v>0</v>
      </c>
      <c r="BM65" s="196" t="b">
        <f t="shared" si="38"/>
        <v>0</v>
      </c>
      <c r="BN65" s="196" t="b">
        <f t="shared" si="39"/>
        <v>0</v>
      </c>
      <c r="BO65" s="196" t="b">
        <f t="shared" si="40"/>
        <v>0</v>
      </c>
      <c r="BP65" s="196" t="b">
        <f t="shared" si="41"/>
        <v>0</v>
      </c>
      <c r="BQ65" s="196" t="b">
        <f t="shared" si="42"/>
        <v>0</v>
      </c>
      <c r="BR65" s="196" t="b">
        <f t="shared" si="43"/>
        <v>0</v>
      </c>
      <c r="BS65" s="196" t="b">
        <f t="shared" si="44"/>
        <v>0</v>
      </c>
      <c r="BT65" s="196" t="b">
        <f t="shared" si="45"/>
        <v>0</v>
      </c>
      <c r="BU65" s="196" t="b">
        <f t="shared" si="46"/>
        <v>0</v>
      </c>
      <c r="BV65" s="196" t="b">
        <f t="shared" si="47"/>
        <v>0</v>
      </c>
      <c r="BW65" s="196" t="b">
        <f t="shared" si="48"/>
        <v>0</v>
      </c>
      <c r="BX65" s="196" t="b">
        <f t="shared" si="49"/>
        <v>0</v>
      </c>
      <c r="BY65" s="196" t="b">
        <f t="shared" si="50"/>
        <v>0</v>
      </c>
      <c r="BZ65" s="196" t="b">
        <f t="shared" si="51"/>
        <v>0</v>
      </c>
      <c r="CA65" s="196" t="b">
        <f t="shared" si="52"/>
        <v>0</v>
      </c>
      <c r="CB65" s="9" t="str">
        <f t="shared" si="53"/>
        <v/>
      </c>
      <c r="CC65" s="224" t="str">
        <f t="shared" si="54"/>
        <v/>
      </c>
    </row>
    <row r="66" spans="1:81" ht="15.95" customHeight="1">
      <c r="A66" s="56"/>
      <c r="B66" s="59"/>
      <c r="C66" s="70"/>
      <c r="D66" s="57"/>
      <c r="E66" s="58"/>
      <c r="F66" s="74"/>
      <c r="G66" s="38"/>
      <c r="H66" s="66"/>
      <c r="I66" s="36"/>
      <c r="J66" s="37"/>
      <c r="K66" s="187"/>
      <c r="L66" s="189"/>
      <c r="M66" s="66"/>
      <c r="N66" s="36"/>
      <c r="O66" s="192"/>
      <c r="P66" s="38"/>
      <c r="Q66" s="66"/>
      <c r="R66" s="36"/>
      <c r="S66" s="37"/>
      <c r="T66" s="70"/>
      <c r="U66" s="65"/>
      <c r="V66" s="58"/>
      <c r="W66" s="74"/>
      <c r="X66" s="40"/>
      <c r="Y66" s="82" t="str">
        <f t="shared" si="55"/>
        <v/>
      </c>
      <c r="Z66" s="89" t="str">
        <f t="shared" si="9"/>
        <v/>
      </c>
      <c r="AA66" s="98"/>
      <c r="AB66" s="81">
        <f t="shared" si="10"/>
        <v>0</v>
      </c>
      <c r="AC66" s="81">
        <f t="shared" si="11"/>
        <v>0</v>
      </c>
      <c r="AD66" s="81">
        <f t="shared" si="12"/>
        <v>0</v>
      </c>
      <c r="AE66" s="81">
        <f t="shared" si="13"/>
        <v>0</v>
      </c>
      <c r="AF66" s="81">
        <f t="shared" si="56"/>
        <v>0</v>
      </c>
      <c r="AG66" s="81">
        <f t="shared" si="57"/>
        <v>0</v>
      </c>
      <c r="AH66" s="208">
        <f t="shared" ca="1" si="14"/>
        <v>44376</v>
      </c>
      <c r="AI66" s="81"/>
      <c r="AJ66" s="196" t="b">
        <f t="shared" si="15"/>
        <v>0</v>
      </c>
      <c r="AK66" s="81" t="b">
        <f t="shared" si="58"/>
        <v>0</v>
      </c>
      <c r="AL66" s="81" t="b">
        <f t="shared" si="59"/>
        <v>0</v>
      </c>
      <c r="AM66" s="81" t="b">
        <f t="shared" si="60"/>
        <v>0</v>
      </c>
      <c r="AN66" s="81" t="b">
        <f t="shared" si="61"/>
        <v>0</v>
      </c>
      <c r="AO66" s="81" t="b">
        <f t="shared" si="62"/>
        <v>0</v>
      </c>
      <c r="AP66" s="81" t="b">
        <f t="shared" si="63"/>
        <v>0</v>
      </c>
      <c r="AQ66" s="81" t="b">
        <f t="shared" si="64"/>
        <v>1</v>
      </c>
      <c r="AR66" s="196" t="b">
        <f t="shared" si="17"/>
        <v>0</v>
      </c>
      <c r="AS66" s="196" t="b">
        <f t="shared" si="18"/>
        <v>0</v>
      </c>
      <c r="AT66" s="196" t="b">
        <f t="shared" si="19"/>
        <v>0</v>
      </c>
      <c r="AU66" s="196" t="b">
        <f t="shared" si="20"/>
        <v>0</v>
      </c>
      <c r="AV66" s="196" t="b">
        <f t="shared" si="21"/>
        <v>0</v>
      </c>
      <c r="AW66" s="196" t="b">
        <f t="shared" si="22"/>
        <v>0</v>
      </c>
      <c r="AX66" s="196" t="b">
        <f t="shared" si="23"/>
        <v>0</v>
      </c>
      <c r="AY66" s="196" t="b">
        <f t="shared" si="24"/>
        <v>0</v>
      </c>
      <c r="AZ66" s="196" t="b">
        <f t="shared" si="25"/>
        <v>0</v>
      </c>
      <c r="BA66" s="196" t="b">
        <f t="shared" si="26"/>
        <v>0</v>
      </c>
      <c r="BB66" s="196" t="b">
        <f t="shared" si="27"/>
        <v>0</v>
      </c>
      <c r="BC66" s="196" t="b">
        <f t="shared" si="28"/>
        <v>0</v>
      </c>
      <c r="BD66" s="196" t="b">
        <f t="shared" si="29"/>
        <v>0</v>
      </c>
      <c r="BE66" s="196" t="b">
        <f t="shared" si="30"/>
        <v>0</v>
      </c>
      <c r="BF66" s="196" t="b">
        <f t="shared" si="31"/>
        <v>0</v>
      </c>
      <c r="BG66" s="196" t="b">
        <f t="shared" si="32"/>
        <v>0</v>
      </c>
      <c r="BH66" s="196" t="b">
        <f t="shared" si="33"/>
        <v>0</v>
      </c>
      <c r="BI66" s="196" t="b">
        <f t="shared" si="34"/>
        <v>0</v>
      </c>
      <c r="BJ66" s="196" t="b">
        <f t="shared" si="35"/>
        <v>0</v>
      </c>
      <c r="BK66" s="225" t="b">
        <f t="shared" si="36"/>
        <v>0</v>
      </c>
      <c r="BL66" s="196" t="b">
        <f t="shared" si="37"/>
        <v>0</v>
      </c>
      <c r="BM66" s="196" t="b">
        <f t="shared" si="38"/>
        <v>0</v>
      </c>
      <c r="BN66" s="196" t="b">
        <f t="shared" si="39"/>
        <v>0</v>
      </c>
      <c r="BO66" s="196" t="b">
        <f t="shared" si="40"/>
        <v>0</v>
      </c>
      <c r="BP66" s="196" t="b">
        <f t="shared" si="41"/>
        <v>0</v>
      </c>
      <c r="BQ66" s="196" t="b">
        <f t="shared" si="42"/>
        <v>0</v>
      </c>
      <c r="BR66" s="196" t="b">
        <f t="shared" si="43"/>
        <v>0</v>
      </c>
      <c r="BS66" s="196" t="b">
        <f t="shared" si="44"/>
        <v>0</v>
      </c>
      <c r="BT66" s="196" t="b">
        <f t="shared" si="45"/>
        <v>0</v>
      </c>
      <c r="BU66" s="196" t="b">
        <f t="shared" si="46"/>
        <v>0</v>
      </c>
      <c r="BV66" s="196" t="b">
        <f t="shared" si="47"/>
        <v>0</v>
      </c>
      <c r="BW66" s="196" t="b">
        <f t="shared" si="48"/>
        <v>0</v>
      </c>
      <c r="BX66" s="196" t="b">
        <f t="shared" si="49"/>
        <v>0</v>
      </c>
      <c r="BY66" s="196" t="b">
        <f t="shared" si="50"/>
        <v>0</v>
      </c>
      <c r="BZ66" s="196" t="b">
        <f t="shared" si="51"/>
        <v>0</v>
      </c>
      <c r="CA66" s="196" t="b">
        <f t="shared" si="52"/>
        <v>0</v>
      </c>
      <c r="CB66" s="9" t="str">
        <f t="shared" si="53"/>
        <v/>
      </c>
      <c r="CC66" s="224" t="str">
        <f t="shared" si="54"/>
        <v/>
      </c>
    </row>
    <row r="67" spans="1:81" ht="15.95" customHeight="1">
      <c r="A67" s="56"/>
      <c r="B67" s="59"/>
      <c r="C67" s="70"/>
      <c r="D67" s="57"/>
      <c r="E67" s="58"/>
      <c r="F67" s="74"/>
      <c r="G67" s="38"/>
      <c r="H67" s="66"/>
      <c r="I67" s="36"/>
      <c r="J67" s="37"/>
      <c r="K67" s="187"/>
      <c r="L67" s="189"/>
      <c r="M67" s="66"/>
      <c r="N67" s="36"/>
      <c r="O67" s="192"/>
      <c r="P67" s="38"/>
      <c r="Q67" s="66"/>
      <c r="R67" s="36"/>
      <c r="S67" s="37"/>
      <c r="T67" s="70"/>
      <c r="U67" s="65"/>
      <c r="V67" s="58"/>
      <c r="W67" s="74"/>
      <c r="X67" s="40"/>
      <c r="Y67" s="82" t="str">
        <f t="shared" si="55"/>
        <v/>
      </c>
      <c r="Z67" s="89" t="str">
        <f t="shared" si="9"/>
        <v/>
      </c>
      <c r="AA67" s="98"/>
      <c r="AB67" s="81">
        <f t="shared" si="10"/>
        <v>0</v>
      </c>
      <c r="AC67" s="81">
        <f t="shared" si="11"/>
        <v>0</v>
      </c>
      <c r="AD67" s="81">
        <f t="shared" si="12"/>
        <v>0</v>
      </c>
      <c r="AE67" s="81">
        <f t="shared" si="13"/>
        <v>0</v>
      </c>
      <c r="AF67" s="81">
        <f t="shared" si="56"/>
        <v>0</v>
      </c>
      <c r="AG67" s="81">
        <f t="shared" si="57"/>
        <v>0</v>
      </c>
      <c r="AH67" s="208">
        <f t="shared" ca="1" si="14"/>
        <v>44376</v>
      </c>
      <c r="AI67" s="81"/>
      <c r="AJ67" s="196" t="b">
        <f t="shared" si="15"/>
        <v>0</v>
      </c>
      <c r="AK67" s="81" t="b">
        <f t="shared" si="58"/>
        <v>0</v>
      </c>
      <c r="AL67" s="81" t="b">
        <f t="shared" si="59"/>
        <v>0</v>
      </c>
      <c r="AM67" s="81" t="b">
        <f t="shared" si="60"/>
        <v>0</v>
      </c>
      <c r="AN67" s="81" t="b">
        <f t="shared" si="61"/>
        <v>0</v>
      </c>
      <c r="AO67" s="81" t="b">
        <f t="shared" si="62"/>
        <v>0</v>
      </c>
      <c r="AP67" s="81" t="b">
        <f t="shared" si="63"/>
        <v>0</v>
      </c>
      <c r="AQ67" s="81" t="b">
        <f t="shared" si="64"/>
        <v>1</v>
      </c>
      <c r="AR67" s="196" t="b">
        <f t="shared" si="17"/>
        <v>0</v>
      </c>
      <c r="AS67" s="196" t="b">
        <f t="shared" si="18"/>
        <v>0</v>
      </c>
      <c r="AT67" s="196" t="b">
        <f t="shared" si="19"/>
        <v>0</v>
      </c>
      <c r="AU67" s="196" t="b">
        <f t="shared" si="20"/>
        <v>0</v>
      </c>
      <c r="AV67" s="196" t="b">
        <f t="shared" si="21"/>
        <v>0</v>
      </c>
      <c r="AW67" s="196" t="b">
        <f t="shared" si="22"/>
        <v>0</v>
      </c>
      <c r="AX67" s="196" t="b">
        <f t="shared" si="23"/>
        <v>0</v>
      </c>
      <c r="AY67" s="196" t="b">
        <f t="shared" si="24"/>
        <v>0</v>
      </c>
      <c r="AZ67" s="196" t="b">
        <f t="shared" si="25"/>
        <v>0</v>
      </c>
      <c r="BA67" s="196" t="b">
        <f t="shared" si="26"/>
        <v>0</v>
      </c>
      <c r="BB67" s="196" t="b">
        <f t="shared" si="27"/>
        <v>0</v>
      </c>
      <c r="BC67" s="196" t="b">
        <f t="shared" si="28"/>
        <v>0</v>
      </c>
      <c r="BD67" s="196" t="b">
        <f t="shared" si="29"/>
        <v>0</v>
      </c>
      <c r="BE67" s="196" t="b">
        <f t="shared" si="30"/>
        <v>0</v>
      </c>
      <c r="BF67" s="196" t="b">
        <f t="shared" si="31"/>
        <v>0</v>
      </c>
      <c r="BG67" s="196" t="b">
        <f t="shared" si="32"/>
        <v>0</v>
      </c>
      <c r="BH67" s="196" t="b">
        <f t="shared" si="33"/>
        <v>0</v>
      </c>
      <c r="BI67" s="196" t="b">
        <f t="shared" si="34"/>
        <v>0</v>
      </c>
      <c r="BJ67" s="196" t="b">
        <f t="shared" si="35"/>
        <v>0</v>
      </c>
      <c r="BK67" s="225" t="b">
        <f t="shared" si="36"/>
        <v>0</v>
      </c>
      <c r="BL67" s="196" t="b">
        <f t="shared" si="37"/>
        <v>0</v>
      </c>
      <c r="BM67" s="196" t="b">
        <f t="shared" si="38"/>
        <v>0</v>
      </c>
      <c r="BN67" s="196" t="b">
        <f t="shared" si="39"/>
        <v>0</v>
      </c>
      <c r="BO67" s="196" t="b">
        <f t="shared" si="40"/>
        <v>0</v>
      </c>
      <c r="BP67" s="196" t="b">
        <f t="shared" si="41"/>
        <v>0</v>
      </c>
      <c r="BQ67" s="196" t="b">
        <f t="shared" si="42"/>
        <v>0</v>
      </c>
      <c r="BR67" s="196" t="b">
        <f t="shared" si="43"/>
        <v>0</v>
      </c>
      <c r="BS67" s="196" t="b">
        <f t="shared" si="44"/>
        <v>0</v>
      </c>
      <c r="BT67" s="196" t="b">
        <f t="shared" si="45"/>
        <v>0</v>
      </c>
      <c r="BU67" s="196" t="b">
        <f t="shared" si="46"/>
        <v>0</v>
      </c>
      <c r="BV67" s="196" t="b">
        <f t="shared" si="47"/>
        <v>0</v>
      </c>
      <c r="BW67" s="196" t="b">
        <f t="shared" si="48"/>
        <v>0</v>
      </c>
      <c r="BX67" s="196" t="b">
        <f t="shared" si="49"/>
        <v>0</v>
      </c>
      <c r="BY67" s="196" t="b">
        <f t="shared" si="50"/>
        <v>0</v>
      </c>
      <c r="BZ67" s="196" t="b">
        <f t="shared" si="51"/>
        <v>0</v>
      </c>
      <c r="CA67" s="196" t="b">
        <f t="shared" si="52"/>
        <v>0</v>
      </c>
      <c r="CB67" s="9" t="str">
        <f t="shared" si="53"/>
        <v/>
      </c>
      <c r="CC67" s="224" t="str">
        <f t="shared" si="54"/>
        <v/>
      </c>
    </row>
    <row r="68" spans="1:81" ht="15.95" customHeight="1">
      <c r="A68" s="56"/>
      <c r="B68" s="59"/>
      <c r="C68" s="70"/>
      <c r="D68" s="57"/>
      <c r="E68" s="58"/>
      <c r="F68" s="74"/>
      <c r="G68" s="38"/>
      <c r="H68" s="66"/>
      <c r="I68" s="36"/>
      <c r="J68" s="37"/>
      <c r="K68" s="187"/>
      <c r="L68" s="189"/>
      <c r="M68" s="66"/>
      <c r="N68" s="36"/>
      <c r="O68" s="192"/>
      <c r="P68" s="38"/>
      <c r="Q68" s="66"/>
      <c r="R68" s="36"/>
      <c r="S68" s="37"/>
      <c r="T68" s="70"/>
      <c r="U68" s="65"/>
      <c r="V68" s="58"/>
      <c r="W68" s="74"/>
      <c r="X68" s="40"/>
      <c r="Y68" s="82" t="str">
        <f t="shared" si="55"/>
        <v/>
      </c>
      <c r="Z68" s="89" t="str">
        <f t="shared" si="9"/>
        <v/>
      </c>
      <c r="AA68" s="98"/>
      <c r="AB68" s="81">
        <f t="shared" si="10"/>
        <v>0</v>
      </c>
      <c r="AC68" s="81">
        <f t="shared" si="11"/>
        <v>0</v>
      </c>
      <c r="AD68" s="81">
        <f t="shared" si="12"/>
        <v>0</v>
      </c>
      <c r="AE68" s="81">
        <f t="shared" si="13"/>
        <v>0</v>
      </c>
      <c r="AF68" s="81">
        <f t="shared" si="56"/>
        <v>0</v>
      </c>
      <c r="AG68" s="81">
        <f t="shared" si="57"/>
        <v>0</v>
      </c>
      <c r="AH68" s="208">
        <f t="shared" ca="1" si="14"/>
        <v>44376</v>
      </c>
      <c r="AI68" s="81"/>
      <c r="AJ68" s="196" t="b">
        <f t="shared" si="15"/>
        <v>0</v>
      </c>
      <c r="AK68" s="81" t="b">
        <f t="shared" si="58"/>
        <v>0</v>
      </c>
      <c r="AL68" s="81" t="b">
        <f t="shared" si="59"/>
        <v>0</v>
      </c>
      <c r="AM68" s="81" t="b">
        <f t="shared" si="60"/>
        <v>0</v>
      </c>
      <c r="AN68" s="81" t="b">
        <f t="shared" si="61"/>
        <v>0</v>
      </c>
      <c r="AO68" s="81" t="b">
        <f t="shared" si="62"/>
        <v>0</v>
      </c>
      <c r="AP68" s="81" t="b">
        <f t="shared" si="63"/>
        <v>0</v>
      </c>
      <c r="AQ68" s="81" t="b">
        <f t="shared" si="64"/>
        <v>1</v>
      </c>
      <c r="AR68" s="196" t="b">
        <f t="shared" si="17"/>
        <v>0</v>
      </c>
      <c r="AS68" s="196" t="b">
        <f t="shared" si="18"/>
        <v>0</v>
      </c>
      <c r="AT68" s="196" t="b">
        <f t="shared" si="19"/>
        <v>0</v>
      </c>
      <c r="AU68" s="196" t="b">
        <f t="shared" si="20"/>
        <v>0</v>
      </c>
      <c r="AV68" s="196" t="b">
        <f t="shared" si="21"/>
        <v>0</v>
      </c>
      <c r="AW68" s="196" t="b">
        <f t="shared" si="22"/>
        <v>0</v>
      </c>
      <c r="AX68" s="196" t="b">
        <f t="shared" si="23"/>
        <v>0</v>
      </c>
      <c r="AY68" s="196" t="b">
        <f t="shared" si="24"/>
        <v>0</v>
      </c>
      <c r="AZ68" s="196" t="b">
        <f t="shared" si="25"/>
        <v>0</v>
      </c>
      <c r="BA68" s="196" t="b">
        <f t="shared" si="26"/>
        <v>0</v>
      </c>
      <c r="BB68" s="196" t="b">
        <f t="shared" si="27"/>
        <v>0</v>
      </c>
      <c r="BC68" s="196" t="b">
        <f t="shared" si="28"/>
        <v>0</v>
      </c>
      <c r="BD68" s="196" t="b">
        <f t="shared" si="29"/>
        <v>0</v>
      </c>
      <c r="BE68" s="196" t="b">
        <f t="shared" si="30"/>
        <v>0</v>
      </c>
      <c r="BF68" s="196" t="b">
        <f t="shared" si="31"/>
        <v>0</v>
      </c>
      <c r="BG68" s="196" t="b">
        <f t="shared" si="32"/>
        <v>0</v>
      </c>
      <c r="BH68" s="196" t="b">
        <f t="shared" si="33"/>
        <v>0</v>
      </c>
      <c r="BI68" s="196" t="b">
        <f t="shared" si="34"/>
        <v>0</v>
      </c>
      <c r="BJ68" s="196" t="b">
        <f t="shared" si="35"/>
        <v>0</v>
      </c>
      <c r="BK68" s="225" t="b">
        <f t="shared" si="36"/>
        <v>0</v>
      </c>
      <c r="BL68" s="196" t="b">
        <f t="shared" si="37"/>
        <v>0</v>
      </c>
      <c r="BM68" s="196" t="b">
        <f t="shared" si="38"/>
        <v>0</v>
      </c>
      <c r="BN68" s="196" t="b">
        <f t="shared" si="39"/>
        <v>0</v>
      </c>
      <c r="BO68" s="196" t="b">
        <f t="shared" si="40"/>
        <v>0</v>
      </c>
      <c r="BP68" s="196" t="b">
        <f t="shared" si="41"/>
        <v>0</v>
      </c>
      <c r="BQ68" s="196" t="b">
        <f t="shared" si="42"/>
        <v>0</v>
      </c>
      <c r="BR68" s="196" t="b">
        <f t="shared" si="43"/>
        <v>0</v>
      </c>
      <c r="BS68" s="196" t="b">
        <f t="shared" si="44"/>
        <v>0</v>
      </c>
      <c r="BT68" s="196" t="b">
        <f t="shared" si="45"/>
        <v>0</v>
      </c>
      <c r="BU68" s="196" t="b">
        <f t="shared" si="46"/>
        <v>0</v>
      </c>
      <c r="BV68" s="196" t="b">
        <f t="shared" si="47"/>
        <v>0</v>
      </c>
      <c r="BW68" s="196" t="b">
        <f t="shared" si="48"/>
        <v>0</v>
      </c>
      <c r="BX68" s="196" t="b">
        <f t="shared" si="49"/>
        <v>0</v>
      </c>
      <c r="BY68" s="196" t="b">
        <f t="shared" si="50"/>
        <v>0</v>
      </c>
      <c r="BZ68" s="196" t="b">
        <f t="shared" si="51"/>
        <v>0</v>
      </c>
      <c r="CA68" s="196" t="b">
        <f t="shared" si="52"/>
        <v>0</v>
      </c>
      <c r="CB68" s="9" t="str">
        <f t="shared" si="53"/>
        <v/>
      </c>
      <c r="CC68" s="224" t="str">
        <f t="shared" si="54"/>
        <v/>
      </c>
    </row>
    <row r="69" spans="1:81" ht="15.95" customHeight="1">
      <c r="A69" s="56"/>
      <c r="B69" s="59"/>
      <c r="C69" s="70"/>
      <c r="D69" s="57"/>
      <c r="E69" s="58"/>
      <c r="F69" s="74"/>
      <c r="G69" s="38"/>
      <c r="H69" s="66"/>
      <c r="I69" s="36"/>
      <c r="J69" s="37"/>
      <c r="K69" s="187"/>
      <c r="L69" s="189"/>
      <c r="M69" s="66"/>
      <c r="N69" s="36"/>
      <c r="O69" s="192"/>
      <c r="P69" s="38"/>
      <c r="Q69" s="66"/>
      <c r="R69" s="36"/>
      <c r="S69" s="37"/>
      <c r="T69" s="70"/>
      <c r="U69" s="65"/>
      <c r="V69" s="58"/>
      <c r="W69" s="74"/>
      <c r="X69" s="40"/>
      <c r="Y69" s="82" t="str">
        <f t="shared" si="55"/>
        <v/>
      </c>
      <c r="Z69" s="89" t="str">
        <f t="shared" si="9"/>
        <v/>
      </c>
      <c r="AA69" s="98"/>
      <c r="AB69" s="81">
        <f t="shared" si="10"/>
        <v>0</v>
      </c>
      <c r="AC69" s="81">
        <f t="shared" si="11"/>
        <v>0</v>
      </c>
      <c r="AD69" s="81">
        <f t="shared" si="12"/>
        <v>0</v>
      </c>
      <c r="AE69" s="81">
        <f t="shared" si="13"/>
        <v>0</v>
      </c>
      <c r="AF69" s="81">
        <f t="shared" si="56"/>
        <v>0</v>
      </c>
      <c r="AG69" s="81">
        <f t="shared" si="57"/>
        <v>0</v>
      </c>
      <c r="AH69" s="208">
        <f t="shared" ca="1" si="14"/>
        <v>44376</v>
      </c>
      <c r="AI69" s="81"/>
      <c r="AJ69" s="196" t="b">
        <f t="shared" si="15"/>
        <v>0</v>
      </c>
      <c r="AK69" s="81" t="b">
        <f t="shared" si="58"/>
        <v>0</v>
      </c>
      <c r="AL69" s="81" t="b">
        <f t="shared" si="59"/>
        <v>0</v>
      </c>
      <c r="AM69" s="81" t="b">
        <f t="shared" si="60"/>
        <v>0</v>
      </c>
      <c r="AN69" s="81" t="b">
        <f t="shared" si="61"/>
        <v>0</v>
      </c>
      <c r="AO69" s="81" t="b">
        <f t="shared" si="62"/>
        <v>0</v>
      </c>
      <c r="AP69" s="81" t="b">
        <f t="shared" si="63"/>
        <v>0</v>
      </c>
      <c r="AQ69" s="81" t="b">
        <f t="shared" si="64"/>
        <v>1</v>
      </c>
      <c r="AR69" s="196" t="b">
        <f t="shared" si="17"/>
        <v>0</v>
      </c>
      <c r="AS69" s="196" t="b">
        <f t="shared" si="18"/>
        <v>0</v>
      </c>
      <c r="AT69" s="196" t="b">
        <f t="shared" si="19"/>
        <v>0</v>
      </c>
      <c r="AU69" s="196" t="b">
        <f t="shared" si="20"/>
        <v>0</v>
      </c>
      <c r="AV69" s="196" t="b">
        <f t="shared" si="21"/>
        <v>0</v>
      </c>
      <c r="AW69" s="196" t="b">
        <f t="shared" si="22"/>
        <v>0</v>
      </c>
      <c r="AX69" s="196" t="b">
        <f t="shared" si="23"/>
        <v>0</v>
      </c>
      <c r="AY69" s="196" t="b">
        <f t="shared" si="24"/>
        <v>0</v>
      </c>
      <c r="AZ69" s="196" t="b">
        <f t="shared" si="25"/>
        <v>0</v>
      </c>
      <c r="BA69" s="196" t="b">
        <f t="shared" si="26"/>
        <v>0</v>
      </c>
      <c r="BB69" s="196" t="b">
        <f t="shared" si="27"/>
        <v>0</v>
      </c>
      <c r="BC69" s="196" t="b">
        <f t="shared" si="28"/>
        <v>0</v>
      </c>
      <c r="BD69" s="196" t="b">
        <f t="shared" si="29"/>
        <v>0</v>
      </c>
      <c r="BE69" s="196" t="b">
        <f t="shared" si="30"/>
        <v>0</v>
      </c>
      <c r="BF69" s="196" t="b">
        <f t="shared" si="31"/>
        <v>0</v>
      </c>
      <c r="BG69" s="196" t="b">
        <f t="shared" si="32"/>
        <v>0</v>
      </c>
      <c r="BH69" s="196" t="b">
        <f t="shared" si="33"/>
        <v>0</v>
      </c>
      <c r="BI69" s="196" t="b">
        <f t="shared" si="34"/>
        <v>0</v>
      </c>
      <c r="BJ69" s="196" t="b">
        <f t="shared" si="35"/>
        <v>0</v>
      </c>
      <c r="BK69" s="225" t="b">
        <f t="shared" si="36"/>
        <v>0</v>
      </c>
      <c r="BL69" s="196" t="b">
        <f t="shared" si="37"/>
        <v>0</v>
      </c>
      <c r="BM69" s="196" t="b">
        <f t="shared" si="38"/>
        <v>0</v>
      </c>
      <c r="BN69" s="196" t="b">
        <f t="shared" si="39"/>
        <v>0</v>
      </c>
      <c r="BO69" s="196" t="b">
        <f t="shared" si="40"/>
        <v>0</v>
      </c>
      <c r="BP69" s="196" t="b">
        <f t="shared" si="41"/>
        <v>0</v>
      </c>
      <c r="BQ69" s="196" t="b">
        <f t="shared" si="42"/>
        <v>0</v>
      </c>
      <c r="BR69" s="196" t="b">
        <f t="shared" si="43"/>
        <v>0</v>
      </c>
      <c r="BS69" s="196" t="b">
        <f t="shared" si="44"/>
        <v>0</v>
      </c>
      <c r="BT69" s="196" t="b">
        <f t="shared" si="45"/>
        <v>0</v>
      </c>
      <c r="BU69" s="196" t="b">
        <f t="shared" si="46"/>
        <v>0</v>
      </c>
      <c r="BV69" s="196" t="b">
        <f t="shared" si="47"/>
        <v>0</v>
      </c>
      <c r="BW69" s="196" t="b">
        <f t="shared" si="48"/>
        <v>0</v>
      </c>
      <c r="BX69" s="196" t="b">
        <f t="shared" si="49"/>
        <v>0</v>
      </c>
      <c r="BY69" s="196" t="b">
        <f t="shared" si="50"/>
        <v>0</v>
      </c>
      <c r="BZ69" s="196" t="b">
        <f t="shared" si="51"/>
        <v>0</v>
      </c>
      <c r="CA69" s="196" t="b">
        <f t="shared" si="52"/>
        <v>0</v>
      </c>
      <c r="CB69" s="9" t="str">
        <f t="shared" si="53"/>
        <v/>
      </c>
      <c r="CC69" s="224" t="str">
        <f t="shared" si="54"/>
        <v/>
      </c>
    </row>
    <row r="70" spans="1:81" ht="15.95" customHeight="1">
      <c r="A70" s="56"/>
      <c r="B70" s="59"/>
      <c r="C70" s="70"/>
      <c r="D70" s="57"/>
      <c r="E70" s="58"/>
      <c r="F70" s="74"/>
      <c r="G70" s="38"/>
      <c r="H70" s="66"/>
      <c r="I70" s="36"/>
      <c r="J70" s="37"/>
      <c r="K70" s="187"/>
      <c r="L70" s="189"/>
      <c r="M70" s="66"/>
      <c r="N70" s="36"/>
      <c r="O70" s="192"/>
      <c r="P70" s="38"/>
      <c r="Q70" s="66"/>
      <c r="R70" s="36"/>
      <c r="S70" s="37"/>
      <c r="T70" s="70"/>
      <c r="U70" s="65"/>
      <c r="V70" s="58"/>
      <c r="W70" s="74"/>
      <c r="X70" s="40"/>
      <c r="Y70" s="82" t="str">
        <f t="shared" si="55"/>
        <v/>
      </c>
      <c r="Z70" s="89" t="str">
        <f t="shared" si="9"/>
        <v/>
      </c>
      <c r="AA70" s="98"/>
      <c r="AB70" s="81">
        <f t="shared" si="10"/>
        <v>0</v>
      </c>
      <c r="AC70" s="81">
        <f t="shared" si="11"/>
        <v>0</v>
      </c>
      <c r="AD70" s="81">
        <f t="shared" si="12"/>
        <v>0</v>
      </c>
      <c r="AE70" s="81">
        <f t="shared" si="13"/>
        <v>0</v>
      </c>
      <c r="AF70" s="81">
        <f t="shared" si="56"/>
        <v>0</v>
      </c>
      <c r="AG70" s="81">
        <f t="shared" si="57"/>
        <v>0</v>
      </c>
      <c r="AH70" s="208">
        <f t="shared" ca="1" si="14"/>
        <v>44376</v>
      </c>
      <c r="AI70" s="81"/>
      <c r="AJ70" s="196" t="b">
        <f t="shared" si="15"/>
        <v>0</v>
      </c>
      <c r="AK70" s="81" t="b">
        <f t="shared" si="58"/>
        <v>0</v>
      </c>
      <c r="AL70" s="81" t="b">
        <f t="shared" si="59"/>
        <v>0</v>
      </c>
      <c r="AM70" s="81" t="b">
        <f t="shared" si="60"/>
        <v>0</v>
      </c>
      <c r="AN70" s="81" t="b">
        <f t="shared" si="61"/>
        <v>0</v>
      </c>
      <c r="AO70" s="81" t="b">
        <f t="shared" si="62"/>
        <v>0</v>
      </c>
      <c r="AP70" s="81" t="b">
        <f t="shared" si="63"/>
        <v>0</v>
      </c>
      <c r="AQ70" s="81" t="b">
        <f t="shared" si="64"/>
        <v>1</v>
      </c>
      <c r="AR70" s="196" t="b">
        <f t="shared" si="17"/>
        <v>0</v>
      </c>
      <c r="AS70" s="196" t="b">
        <f t="shared" si="18"/>
        <v>0</v>
      </c>
      <c r="AT70" s="196" t="b">
        <f t="shared" si="19"/>
        <v>0</v>
      </c>
      <c r="AU70" s="196" t="b">
        <f t="shared" si="20"/>
        <v>0</v>
      </c>
      <c r="AV70" s="196" t="b">
        <f t="shared" si="21"/>
        <v>0</v>
      </c>
      <c r="AW70" s="196" t="b">
        <f t="shared" si="22"/>
        <v>0</v>
      </c>
      <c r="AX70" s="196" t="b">
        <f t="shared" si="23"/>
        <v>0</v>
      </c>
      <c r="AY70" s="196" t="b">
        <f t="shared" si="24"/>
        <v>0</v>
      </c>
      <c r="AZ70" s="196" t="b">
        <f t="shared" si="25"/>
        <v>0</v>
      </c>
      <c r="BA70" s="196" t="b">
        <f t="shared" si="26"/>
        <v>0</v>
      </c>
      <c r="BB70" s="196" t="b">
        <f t="shared" si="27"/>
        <v>0</v>
      </c>
      <c r="BC70" s="196" t="b">
        <f t="shared" si="28"/>
        <v>0</v>
      </c>
      <c r="BD70" s="196" t="b">
        <f t="shared" si="29"/>
        <v>0</v>
      </c>
      <c r="BE70" s="196" t="b">
        <f t="shared" si="30"/>
        <v>0</v>
      </c>
      <c r="BF70" s="196" t="b">
        <f t="shared" si="31"/>
        <v>0</v>
      </c>
      <c r="BG70" s="196" t="b">
        <f t="shared" si="32"/>
        <v>0</v>
      </c>
      <c r="BH70" s="196" t="b">
        <f t="shared" si="33"/>
        <v>0</v>
      </c>
      <c r="BI70" s="196" t="b">
        <f t="shared" si="34"/>
        <v>0</v>
      </c>
      <c r="BJ70" s="196" t="b">
        <f t="shared" si="35"/>
        <v>0</v>
      </c>
      <c r="BK70" s="225" t="b">
        <f t="shared" si="36"/>
        <v>0</v>
      </c>
      <c r="BL70" s="196" t="b">
        <f t="shared" si="37"/>
        <v>0</v>
      </c>
      <c r="BM70" s="196" t="b">
        <f t="shared" si="38"/>
        <v>0</v>
      </c>
      <c r="BN70" s="196" t="b">
        <f t="shared" si="39"/>
        <v>0</v>
      </c>
      <c r="BO70" s="196" t="b">
        <f t="shared" si="40"/>
        <v>0</v>
      </c>
      <c r="BP70" s="196" t="b">
        <f t="shared" si="41"/>
        <v>0</v>
      </c>
      <c r="BQ70" s="196" t="b">
        <f t="shared" si="42"/>
        <v>0</v>
      </c>
      <c r="BR70" s="196" t="b">
        <f t="shared" si="43"/>
        <v>0</v>
      </c>
      <c r="BS70" s="196" t="b">
        <f t="shared" si="44"/>
        <v>0</v>
      </c>
      <c r="BT70" s="196" t="b">
        <f t="shared" si="45"/>
        <v>0</v>
      </c>
      <c r="BU70" s="196" t="b">
        <f t="shared" si="46"/>
        <v>0</v>
      </c>
      <c r="BV70" s="196" t="b">
        <f t="shared" si="47"/>
        <v>0</v>
      </c>
      <c r="BW70" s="196" t="b">
        <f t="shared" si="48"/>
        <v>0</v>
      </c>
      <c r="BX70" s="196" t="b">
        <f t="shared" si="49"/>
        <v>0</v>
      </c>
      <c r="BY70" s="196" t="b">
        <f t="shared" si="50"/>
        <v>0</v>
      </c>
      <c r="BZ70" s="196" t="b">
        <f t="shared" si="51"/>
        <v>0</v>
      </c>
      <c r="CA70" s="196" t="b">
        <f t="shared" si="52"/>
        <v>0</v>
      </c>
      <c r="CB70" s="9" t="str">
        <f t="shared" si="53"/>
        <v/>
      </c>
      <c r="CC70" s="224" t="str">
        <f t="shared" si="54"/>
        <v/>
      </c>
    </row>
    <row r="71" spans="1:81" ht="15.95" customHeight="1">
      <c r="A71" s="56"/>
      <c r="B71" s="59"/>
      <c r="C71" s="70"/>
      <c r="D71" s="57"/>
      <c r="E71" s="58"/>
      <c r="F71" s="74"/>
      <c r="G71" s="38"/>
      <c r="H71" s="66"/>
      <c r="I71" s="36"/>
      <c r="J71" s="37"/>
      <c r="K71" s="187"/>
      <c r="L71" s="189"/>
      <c r="M71" s="66"/>
      <c r="N71" s="36"/>
      <c r="O71" s="192"/>
      <c r="P71" s="38"/>
      <c r="Q71" s="66"/>
      <c r="R71" s="36"/>
      <c r="S71" s="37"/>
      <c r="T71" s="70"/>
      <c r="U71" s="65"/>
      <c r="V71" s="58"/>
      <c r="W71" s="74"/>
      <c r="X71" s="40"/>
      <c r="Y71" s="82" t="str">
        <f t="shared" si="55"/>
        <v/>
      </c>
      <c r="Z71" s="89" t="str">
        <f t="shared" si="9"/>
        <v/>
      </c>
      <c r="AA71" s="98"/>
      <c r="AB71" s="81">
        <f t="shared" si="10"/>
        <v>0</v>
      </c>
      <c r="AC71" s="81">
        <f t="shared" si="11"/>
        <v>0</v>
      </c>
      <c r="AD71" s="81">
        <f t="shared" si="12"/>
        <v>0</v>
      </c>
      <c r="AE71" s="81">
        <f t="shared" si="13"/>
        <v>0</v>
      </c>
      <c r="AF71" s="81">
        <f t="shared" si="56"/>
        <v>0</v>
      </c>
      <c r="AG71" s="81">
        <f t="shared" si="57"/>
        <v>0</v>
      </c>
      <c r="AH71" s="208">
        <f t="shared" ca="1" si="14"/>
        <v>44376</v>
      </c>
      <c r="AI71" s="81"/>
      <c r="AJ71" s="196" t="b">
        <f t="shared" si="15"/>
        <v>0</v>
      </c>
      <c r="AK71" s="81" t="b">
        <f t="shared" si="58"/>
        <v>0</v>
      </c>
      <c r="AL71" s="81" t="b">
        <f t="shared" si="59"/>
        <v>0</v>
      </c>
      <c r="AM71" s="81" t="b">
        <f t="shared" si="60"/>
        <v>0</v>
      </c>
      <c r="AN71" s="81" t="b">
        <f t="shared" si="61"/>
        <v>0</v>
      </c>
      <c r="AO71" s="81" t="b">
        <f t="shared" si="62"/>
        <v>0</v>
      </c>
      <c r="AP71" s="81" t="b">
        <f t="shared" si="63"/>
        <v>0</v>
      </c>
      <c r="AQ71" s="81" t="b">
        <f t="shared" si="64"/>
        <v>1</v>
      </c>
      <c r="AR71" s="196" t="b">
        <f t="shared" si="17"/>
        <v>0</v>
      </c>
      <c r="AS71" s="196" t="b">
        <f t="shared" si="18"/>
        <v>0</v>
      </c>
      <c r="AT71" s="196" t="b">
        <f t="shared" si="19"/>
        <v>0</v>
      </c>
      <c r="AU71" s="196" t="b">
        <f t="shared" si="20"/>
        <v>0</v>
      </c>
      <c r="AV71" s="196" t="b">
        <f t="shared" si="21"/>
        <v>0</v>
      </c>
      <c r="AW71" s="196" t="b">
        <f t="shared" si="22"/>
        <v>0</v>
      </c>
      <c r="AX71" s="196" t="b">
        <f t="shared" si="23"/>
        <v>0</v>
      </c>
      <c r="AY71" s="196" t="b">
        <f t="shared" si="24"/>
        <v>0</v>
      </c>
      <c r="AZ71" s="196" t="b">
        <f t="shared" si="25"/>
        <v>0</v>
      </c>
      <c r="BA71" s="196" t="b">
        <f t="shared" si="26"/>
        <v>0</v>
      </c>
      <c r="BB71" s="196" t="b">
        <f t="shared" si="27"/>
        <v>0</v>
      </c>
      <c r="BC71" s="196" t="b">
        <f t="shared" si="28"/>
        <v>0</v>
      </c>
      <c r="BD71" s="196" t="b">
        <f t="shared" si="29"/>
        <v>0</v>
      </c>
      <c r="BE71" s="196" t="b">
        <f t="shared" si="30"/>
        <v>0</v>
      </c>
      <c r="BF71" s="196" t="b">
        <f t="shared" si="31"/>
        <v>0</v>
      </c>
      <c r="BG71" s="196" t="b">
        <f t="shared" si="32"/>
        <v>0</v>
      </c>
      <c r="BH71" s="196" t="b">
        <f t="shared" si="33"/>
        <v>0</v>
      </c>
      <c r="BI71" s="196" t="b">
        <f t="shared" si="34"/>
        <v>0</v>
      </c>
      <c r="BJ71" s="196" t="b">
        <f t="shared" si="35"/>
        <v>0</v>
      </c>
      <c r="BK71" s="225" t="b">
        <f t="shared" si="36"/>
        <v>0</v>
      </c>
      <c r="BL71" s="196" t="b">
        <f t="shared" si="37"/>
        <v>0</v>
      </c>
      <c r="BM71" s="196" t="b">
        <f t="shared" si="38"/>
        <v>0</v>
      </c>
      <c r="BN71" s="196" t="b">
        <f t="shared" si="39"/>
        <v>0</v>
      </c>
      <c r="BO71" s="196" t="b">
        <f t="shared" si="40"/>
        <v>0</v>
      </c>
      <c r="BP71" s="196" t="b">
        <f t="shared" si="41"/>
        <v>0</v>
      </c>
      <c r="BQ71" s="196" t="b">
        <f t="shared" si="42"/>
        <v>0</v>
      </c>
      <c r="BR71" s="196" t="b">
        <f t="shared" si="43"/>
        <v>0</v>
      </c>
      <c r="BS71" s="196" t="b">
        <f t="shared" si="44"/>
        <v>0</v>
      </c>
      <c r="BT71" s="196" t="b">
        <f t="shared" si="45"/>
        <v>0</v>
      </c>
      <c r="BU71" s="196" t="b">
        <f t="shared" si="46"/>
        <v>0</v>
      </c>
      <c r="BV71" s="196" t="b">
        <f t="shared" si="47"/>
        <v>0</v>
      </c>
      <c r="BW71" s="196" t="b">
        <f t="shared" si="48"/>
        <v>0</v>
      </c>
      <c r="BX71" s="196" t="b">
        <f t="shared" si="49"/>
        <v>0</v>
      </c>
      <c r="BY71" s="196" t="b">
        <f t="shared" si="50"/>
        <v>0</v>
      </c>
      <c r="BZ71" s="196" t="b">
        <f t="shared" si="51"/>
        <v>0</v>
      </c>
      <c r="CA71" s="196" t="b">
        <f t="shared" si="52"/>
        <v>0</v>
      </c>
      <c r="CB71" s="9" t="str">
        <f t="shared" si="53"/>
        <v/>
      </c>
      <c r="CC71" s="224" t="str">
        <f t="shared" si="54"/>
        <v/>
      </c>
    </row>
    <row r="72" spans="1:81" ht="15.95" customHeight="1">
      <c r="A72" s="56"/>
      <c r="B72" s="59"/>
      <c r="C72" s="70"/>
      <c r="D72" s="57"/>
      <c r="E72" s="58"/>
      <c r="F72" s="74"/>
      <c r="G72" s="38"/>
      <c r="H72" s="66"/>
      <c r="I72" s="36"/>
      <c r="J72" s="37"/>
      <c r="K72" s="187"/>
      <c r="L72" s="189"/>
      <c r="M72" s="66"/>
      <c r="N72" s="36"/>
      <c r="O72" s="192"/>
      <c r="P72" s="38"/>
      <c r="Q72" s="66"/>
      <c r="R72" s="36"/>
      <c r="S72" s="37"/>
      <c r="T72" s="70"/>
      <c r="U72" s="65"/>
      <c r="V72" s="58"/>
      <c r="W72" s="74"/>
      <c r="X72" s="40"/>
      <c r="Y72" s="82" t="str">
        <f t="shared" si="55"/>
        <v/>
      </c>
      <c r="Z72" s="89" t="str">
        <f t="shared" si="9"/>
        <v/>
      </c>
      <c r="AA72" s="98"/>
      <c r="AB72" s="81">
        <f t="shared" si="10"/>
        <v>0</v>
      </c>
      <c r="AC72" s="81">
        <f t="shared" si="11"/>
        <v>0</v>
      </c>
      <c r="AD72" s="81">
        <f t="shared" si="12"/>
        <v>0</v>
      </c>
      <c r="AE72" s="81">
        <f t="shared" si="13"/>
        <v>0</v>
      </c>
      <c r="AF72" s="81">
        <f t="shared" si="56"/>
        <v>0</v>
      </c>
      <c r="AG72" s="81">
        <f t="shared" si="57"/>
        <v>0</v>
      </c>
      <c r="AH72" s="208">
        <f t="shared" ca="1" si="14"/>
        <v>44376</v>
      </c>
      <c r="AI72" s="81"/>
      <c r="AJ72" s="196" t="b">
        <f t="shared" si="15"/>
        <v>0</v>
      </c>
      <c r="AK72" s="81" t="b">
        <f t="shared" si="58"/>
        <v>0</v>
      </c>
      <c r="AL72" s="81" t="b">
        <f t="shared" si="59"/>
        <v>0</v>
      </c>
      <c r="AM72" s="81" t="b">
        <f t="shared" si="60"/>
        <v>0</v>
      </c>
      <c r="AN72" s="81" t="b">
        <f t="shared" si="61"/>
        <v>0</v>
      </c>
      <c r="AO72" s="81" t="b">
        <f t="shared" si="62"/>
        <v>0</v>
      </c>
      <c r="AP72" s="81" t="b">
        <f t="shared" si="63"/>
        <v>0</v>
      </c>
      <c r="AQ72" s="81" t="b">
        <f t="shared" si="64"/>
        <v>1</v>
      </c>
      <c r="AR72" s="196" t="b">
        <f t="shared" si="17"/>
        <v>0</v>
      </c>
      <c r="AS72" s="196" t="b">
        <f t="shared" si="18"/>
        <v>0</v>
      </c>
      <c r="AT72" s="196" t="b">
        <f t="shared" si="19"/>
        <v>0</v>
      </c>
      <c r="AU72" s="196" t="b">
        <f t="shared" si="20"/>
        <v>0</v>
      </c>
      <c r="AV72" s="196" t="b">
        <f t="shared" si="21"/>
        <v>0</v>
      </c>
      <c r="AW72" s="196" t="b">
        <f t="shared" si="22"/>
        <v>0</v>
      </c>
      <c r="AX72" s="196" t="b">
        <f t="shared" si="23"/>
        <v>0</v>
      </c>
      <c r="AY72" s="196" t="b">
        <f t="shared" si="24"/>
        <v>0</v>
      </c>
      <c r="AZ72" s="196" t="b">
        <f t="shared" si="25"/>
        <v>0</v>
      </c>
      <c r="BA72" s="196" t="b">
        <f t="shared" si="26"/>
        <v>0</v>
      </c>
      <c r="BB72" s="196" t="b">
        <f t="shared" si="27"/>
        <v>0</v>
      </c>
      <c r="BC72" s="196" t="b">
        <f t="shared" si="28"/>
        <v>0</v>
      </c>
      <c r="BD72" s="196" t="b">
        <f t="shared" si="29"/>
        <v>0</v>
      </c>
      <c r="BE72" s="196" t="b">
        <f t="shared" si="30"/>
        <v>0</v>
      </c>
      <c r="BF72" s="196" t="b">
        <f t="shared" si="31"/>
        <v>0</v>
      </c>
      <c r="BG72" s="196" t="b">
        <f t="shared" si="32"/>
        <v>0</v>
      </c>
      <c r="BH72" s="196" t="b">
        <f t="shared" si="33"/>
        <v>0</v>
      </c>
      <c r="BI72" s="196" t="b">
        <f t="shared" si="34"/>
        <v>0</v>
      </c>
      <c r="BJ72" s="196" t="b">
        <f t="shared" si="35"/>
        <v>0</v>
      </c>
      <c r="BK72" s="225" t="b">
        <f t="shared" si="36"/>
        <v>0</v>
      </c>
      <c r="BL72" s="196" t="b">
        <f t="shared" si="37"/>
        <v>0</v>
      </c>
      <c r="BM72" s="196" t="b">
        <f t="shared" si="38"/>
        <v>0</v>
      </c>
      <c r="BN72" s="196" t="b">
        <f t="shared" si="39"/>
        <v>0</v>
      </c>
      <c r="BO72" s="196" t="b">
        <f t="shared" si="40"/>
        <v>0</v>
      </c>
      <c r="BP72" s="196" t="b">
        <f t="shared" si="41"/>
        <v>0</v>
      </c>
      <c r="BQ72" s="196" t="b">
        <f t="shared" si="42"/>
        <v>0</v>
      </c>
      <c r="BR72" s="196" t="b">
        <f t="shared" si="43"/>
        <v>0</v>
      </c>
      <c r="BS72" s="196" t="b">
        <f t="shared" si="44"/>
        <v>0</v>
      </c>
      <c r="BT72" s="196" t="b">
        <f t="shared" si="45"/>
        <v>0</v>
      </c>
      <c r="BU72" s="196" t="b">
        <f t="shared" si="46"/>
        <v>0</v>
      </c>
      <c r="BV72" s="196" t="b">
        <f t="shared" si="47"/>
        <v>0</v>
      </c>
      <c r="BW72" s="196" t="b">
        <f t="shared" si="48"/>
        <v>0</v>
      </c>
      <c r="BX72" s="196" t="b">
        <f t="shared" si="49"/>
        <v>0</v>
      </c>
      <c r="BY72" s="196" t="b">
        <f t="shared" si="50"/>
        <v>0</v>
      </c>
      <c r="BZ72" s="196" t="b">
        <f t="shared" si="51"/>
        <v>0</v>
      </c>
      <c r="CA72" s="196" t="b">
        <f t="shared" si="52"/>
        <v>0</v>
      </c>
      <c r="CB72" s="9" t="str">
        <f t="shared" si="53"/>
        <v/>
      </c>
      <c r="CC72" s="224" t="str">
        <f t="shared" si="54"/>
        <v/>
      </c>
    </row>
    <row r="73" spans="1:81" ht="15.95" customHeight="1">
      <c r="A73" s="56"/>
      <c r="B73" s="59"/>
      <c r="C73" s="70"/>
      <c r="D73" s="57"/>
      <c r="E73" s="58"/>
      <c r="F73" s="74"/>
      <c r="G73" s="38"/>
      <c r="H73" s="66"/>
      <c r="I73" s="36"/>
      <c r="J73" s="37"/>
      <c r="K73" s="187"/>
      <c r="L73" s="189"/>
      <c r="M73" s="66"/>
      <c r="N73" s="36"/>
      <c r="O73" s="192"/>
      <c r="P73" s="38"/>
      <c r="Q73" s="66"/>
      <c r="R73" s="36"/>
      <c r="S73" s="37"/>
      <c r="T73" s="70"/>
      <c r="U73" s="65"/>
      <c r="V73" s="58"/>
      <c r="W73" s="74"/>
      <c r="X73" s="40"/>
      <c r="Y73" s="82" t="str">
        <f t="shared" si="55"/>
        <v/>
      </c>
      <c r="Z73" s="89" t="str">
        <f t="shared" si="9"/>
        <v/>
      </c>
      <c r="AA73" s="98"/>
      <c r="AB73" s="81">
        <f t="shared" si="10"/>
        <v>0</v>
      </c>
      <c r="AC73" s="81">
        <f t="shared" si="11"/>
        <v>0</v>
      </c>
      <c r="AD73" s="81">
        <f t="shared" si="12"/>
        <v>0</v>
      </c>
      <c r="AE73" s="81">
        <f t="shared" si="13"/>
        <v>0</v>
      </c>
      <c r="AF73" s="81">
        <f t="shared" si="56"/>
        <v>0</v>
      </c>
      <c r="AG73" s="81">
        <f t="shared" si="57"/>
        <v>0</v>
      </c>
      <c r="AH73" s="208">
        <f t="shared" ca="1" si="14"/>
        <v>44376</v>
      </c>
      <c r="AI73" s="81"/>
      <c r="AJ73" s="196" t="b">
        <f t="shared" si="15"/>
        <v>0</v>
      </c>
      <c r="AK73" s="81" t="b">
        <f t="shared" si="58"/>
        <v>0</v>
      </c>
      <c r="AL73" s="81" t="b">
        <f t="shared" si="59"/>
        <v>0</v>
      </c>
      <c r="AM73" s="81" t="b">
        <f t="shared" si="60"/>
        <v>0</v>
      </c>
      <c r="AN73" s="81" t="b">
        <f t="shared" si="61"/>
        <v>0</v>
      </c>
      <c r="AO73" s="81" t="b">
        <f t="shared" si="62"/>
        <v>0</v>
      </c>
      <c r="AP73" s="81" t="b">
        <f t="shared" si="63"/>
        <v>0</v>
      </c>
      <c r="AQ73" s="81" t="b">
        <f t="shared" si="64"/>
        <v>1</v>
      </c>
      <c r="AR73" s="196" t="b">
        <f t="shared" si="17"/>
        <v>0</v>
      </c>
      <c r="AS73" s="196" t="b">
        <f t="shared" si="18"/>
        <v>0</v>
      </c>
      <c r="AT73" s="196" t="b">
        <f t="shared" si="19"/>
        <v>0</v>
      </c>
      <c r="AU73" s="196" t="b">
        <f t="shared" si="20"/>
        <v>0</v>
      </c>
      <c r="AV73" s="196" t="b">
        <f t="shared" si="21"/>
        <v>0</v>
      </c>
      <c r="AW73" s="196" t="b">
        <f t="shared" si="22"/>
        <v>0</v>
      </c>
      <c r="AX73" s="196" t="b">
        <f t="shared" si="23"/>
        <v>0</v>
      </c>
      <c r="AY73" s="196" t="b">
        <f t="shared" si="24"/>
        <v>0</v>
      </c>
      <c r="AZ73" s="196" t="b">
        <f t="shared" si="25"/>
        <v>0</v>
      </c>
      <c r="BA73" s="196" t="b">
        <f t="shared" si="26"/>
        <v>0</v>
      </c>
      <c r="BB73" s="196" t="b">
        <f t="shared" si="27"/>
        <v>0</v>
      </c>
      <c r="BC73" s="196" t="b">
        <f t="shared" si="28"/>
        <v>0</v>
      </c>
      <c r="BD73" s="196" t="b">
        <f t="shared" si="29"/>
        <v>0</v>
      </c>
      <c r="BE73" s="196" t="b">
        <f t="shared" si="30"/>
        <v>0</v>
      </c>
      <c r="BF73" s="196" t="b">
        <f t="shared" si="31"/>
        <v>0</v>
      </c>
      <c r="BG73" s="196" t="b">
        <f t="shared" si="32"/>
        <v>0</v>
      </c>
      <c r="BH73" s="196" t="b">
        <f t="shared" si="33"/>
        <v>0</v>
      </c>
      <c r="BI73" s="196" t="b">
        <f t="shared" si="34"/>
        <v>0</v>
      </c>
      <c r="BJ73" s="196" t="b">
        <f t="shared" si="35"/>
        <v>0</v>
      </c>
      <c r="BK73" s="225" t="b">
        <f t="shared" si="36"/>
        <v>0</v>
      </c>
      <c r="BL73" s="196" t="b">
        <f t="shared" si="37"/>
        <v>0</v>
      </c>
      <c r="BM73" s="196" t="b">
        <f t="shared" si="38"/>
        <v>0</v>
      </c>
      <c r="BN73" s="196" t="b">
        <f t="shared" si="39"/>
        <v>0</v>
      </c>
      <c r="BO73" s="196" t="b">
        <f t="shared" si="40"/>
        <v>0</v>
      </c>
      <c r="BP73" s="196" t="b">
        <f t="shared" si="41"/>
        <v>0</v>
      </c>
      <c r="BQ73" s="196" t="b">
        <f t="shared" si="42"/>
        <v>0</v>
      </c>
      <c r="BR73" s="196" t="b">
        <f t="shared" si="43"/>
        <v>0</v>
      </c>
      <c r="BS73" s="196" t="b">
        <f t="shared" si="44"/>
        <v>0</v>
      </c>
      <c r="BT73" s="196" t="b">
        <f t="shared" si="45"/>
        <v>0</v>
      </c>
      <c r="BU73" s="196" t="b">
        <f t="shared" si="46"/>
        <v>0</v>
      </c>
      <c r="BV73" s="196" t="b">
        <f t="shared" si="47"/>
        <v>0</v>
      </c>
      <c r="BW73" s="196" t="b">
        <f t="shared" si="48"/>
        <v>0</v>
      </c>
      <c r="BX73" s="196" t="b">
        <f t="shared" si="49"/>
        <v>0</v>
      </c>
      <c r="BY73" s="196" t="b">
        <f t="shared" si="50"/>
        <v>0</v>
      </c>
      <c r="BZ73" s="196" t="b">
        <f t="shared" si="51"/>
        <v>0</v>
      </c>
      <c r="CA73" s="196" t="b">
        <f t="shared" si="52"/>
        <v>0</v>
      </c>
      <c r="CB73" s="9" t="str">
        <f t="shared" si="53"/>
        <v/>
      </c>
      <c r="CC73" s="224" t="str">
        <f t="shared" si="54"/>
        <v/>
      </c>
    </row>
    <row r="74" spans="1:81" ht="15.95" customHeight="1">
      <c r="A74" s="56"/>
      <c r="B74" s="59"/>
      <c r="C74" s="70"/>
      <c r="D74" s="57"/>
      <c r="E74" s="58"/>
      <c r="F74" s="74"/>
      <c r="G74" s="38"/>
      <c r="H74" s="66"/>
      <c r="I74" s="36"/>
      <c r="J74" s="37"/>
      <c r="K74" s="187"/>
      <c r="L74" s="189"/>
      <c r="M74" s="66"/>
      <c r="N74" s="36"/>
      <c r="O74" s="192"/>
      <c r="P74" s="38"/>
      <c r="Q74" s="66"/>
      <c r="R74" s="36"/>
      <c r="S74" s="37"/>
      <c r="T74" s="70"/>
      <c r="U74" s="65"/>
      <c r="V74" s="58"/>
      <c r="W74" s="74"/>
      <c r="X74" s="40"/>
      <c r="Y74" s="82" t="str">
        <f t="shared" si="55"/>
        <v/>
      </c>
      <c r="Z74" s="89" t="str">
        <f t="shared" si="9"/>
        <v/>
      </c>
      <c r="AA74" s="98"/>
      <c r="AB74" s="81">
        <f t="shared" si="10"/>
        <v>0</v>
      </c>
      <c r="AC74" s="81">
        <f t="shared" si="11"/>
        <v>0</v>
      </c>
      <c r="AD74" s="81">
        <f t="shared" si="12"/>
        <v>0</v>
      </c>
      <c r="AE74" s="81">
        <f t="shared" si="13"/>
        <v>0</v>
      </c>
      <c r="AF74" s="81">
        <f t="shared" si="56"/>
        <v>0</v>
      </c>
      <c r="AG74" s="81">
        <f t="shared" si="57"/>
        <v>0</v>
      </c>
      <c r="AH74" s="208">
        <f t="shared" ca="1" si="14"/>
        <v>44376</v>
      </c>
      <c r="AI74" s="81"/>
      <c r="AJ74" s="196" t="b">
        <f t="shared" si="15"/>
        <v>0</v>
      </c>
      <c r="AK74" s="81" t="b">
        <f t="shared" si="58"/>
        <v>0</v>
      </c>
      <c r="AL74" s="81" t="b">
        <f t="shared" si="59"/>
        <v>0</v>
      </c>
      <c r="AM74" s="81" t="b">
        <f t="shared" si="60"/>
        <v>0</v>
      </c>
      <c r="AN74" s="81" t="b">
        <f t="shared" si="61"/>
        <v>0</v>
      </c>
      <c r="AO74" s="81" t="b">
        <f t="shared" si="62"/>
        <v>0</v>
      </c>
      <c r="AP74" s="81" t="b">
        <f t="shared" si="63"/>
        <v>0</v>
      </c>
      <c r="AQ74" s="81" t="b">
        <f t="shared" si="64"/>
        <v>1</v>
      </c>
      <c r="AR74" s="196" t="b">
        <f t="shared" si="17"/>
        <v>0</v>
      </c>
      <c r="AS74" s="196" t="b">
        <f t="shared" si="18"/>
        <v>0</v>
      </c>
      <c r="AT74" s="196" t="b">
        <f t="shared" si="19"/>
        <v>0</v>
      </c>
      <c r="AU74" s="196" t="b">
        <f t="shared" si="20"/>
        <v>0</v>
      </c>
      <c r="AV74" s="196" t="b">
        <f t="shared" si="21"/>
        <v>0</v>
      </c>
      <c r="AW74" s="196" t="b">
        <f t="shared" si="22"/>
        <v>0</v>
      </c>
      <c r="AX74" s="196" t="b">
        <f t="shared" si="23"/>
        <v>0</v>
      </c>
      <c r="AY74" s="196" t="b">
        <f t="shared" si="24"/>
        <v>0</v>
      </c>
      <c r="AZ74" s="196" t="b">
        <f t="shared" si="25"/>
        <v>0</v>
      </c>
      <c r="BA74" s="196" t="b">
        <f t="shared" si="26"/>
        <v>0</v>
      </c>
      <c r="BB74" s="196" t="b">
        <f t="shared" si="27"/>
        <v>0</v>
      </c>
      <c r="BC74" s="196" t="b">
        <f t="shared" si="28"/>
        <v>0</v>
      </c>
      <c r="BD74" s="196" t="b">
        <f t="shared" si="29"/>
        <v>0</v>
      </c>
      <c r="BE74" s="196" t="b">
        <f t="shared" si="30"/>
        <v>0</v>
      </c>
      <c r="BF74" s="196" t="b">
        <f t="shared" si="31"/>
        <v>0</v>
      </c>
      <c r="BG74" s="196" t="b">
        <f t="shared" si="32"/>
        <v>0</v>
      </c>
      <c r="BH74" s="196" t="b">
        <f t="shared" si="33"/>
        <v>0</v>
      </c>
      <c r="BI74" s="196" t="b">
        <f t="shared" si="34"/>
        <v>0</v>
      </c>
      <c r="BJ74" s="196" t="b">
        <f t="shared" si="35"/>
        <v>0</v>
      </c>
      <c r="BK74" s="225" t="b">
        <f t="shared" si="36"/>
        <v>0</v>
      </c>
      <c r="BL74" s="196" t="b">
        <f t="shared" si="37"/>
        <v>0</v>
      </c>
      <c r="BM74" s="196" t="b">
        <f t="shared" si="38"/>
        <v>0</v>
      </c>
      <c r="BN74" s="196" t="b">
        <f t="shared" si="39"/>
        <v>0</v>
      </c>
      <c r="BO74" s="196" t="b">
        <f t="shared" si="40"/>
        <v>0</v>
      </c>
      <c r="BP74" s="196" t="b">
        <f t="shared" si="41"/>
        <v>0</v>
      </c>
      <c r="BQ74" s="196" t="b">
        <f t="shared" si="42"/>
        <v>0</v>
      </c>
      <c r="BR74" s="196" t="b">
        <f t="shared" si="43"/>
        <v>0</v>
      </c>
      <c r="BS74" s="196" t="b">
        <f t="shared" si="44"/>
        <v>0</v>
      </c>
      <c r="BT74" s="196" t="b">
        <f t="shared" si="45"/>
        <v>0</v>
      </c>
      <c r="BU74" s="196" t="b">
        <f t="shared" si="46"/>
        <v>0</v>
      </c>
      <c r="BV74" s="196" t="b">
        <f t="shared" si="47"/>
        <v>0</v>
      </c>
      <c r="BW74" s="196" t="b">
        <f t="shared" si="48"/>
        <v>0</v>
      </c>
      <c r="BX74" s="196" t="b">
        <f t="shared" si="49"/>
        <v>0</v>
      </c>
      <c r="BY74" s="196" t="b">
        <f t="shared" si="50"/>
        <v>0</v>
      </c>
      <c r="BZ74" s="196" t="b">
        <f t="shared" si="51"/>
        <v>0</v>
      </c>
      <c r="CA74" s="196" t="b">
        <f t="shared" si="52"/>
        <v>0</v>
      </c>
      <c r="CB74" s="9" t="str">
        <f t="shared" si="53"/>
        <v/>
      </c>
      <c r="CC74" s="224" t="str">
        <f t="shared" si="54"/>
        <v/>
      </c>
    </row>
    <row r="75" spans="1:81" ht="15.95" customHeight="1">
      <c r="A75" s="56"/>
      <c r="B75" s="59"/>
      <c r="C75" s="70"/>
      <c r="D75" s="57"/>
      <c r="E75" s="58"/>
      <c r="F75" s="74"/>
      <c r="G75" s="38"/>
      <c r="H75" s="66"/>
      <c r="I75" s="36"/>
      <c r="J75" s="37"/>
      <c r="K75" s="187"/>
      <c r="L75" s="189"/>
      <c r="M75" s="66"/>
      <c r="N75" s="36"/>
      <c r="O75" s="192"/>
      <c r="P75" s="38"/>
      <c r="Q75" s="66"/>
      <c r="R75" s="36"/>
      <c r="S75" s="37"/>
      <c r="T75" s="70"/>
      <c r="U75" s="65"/>
      <c r="V75" s="58"/>
      <c r="W75" s="74"/>
      <c r="X75" s="40"/>
      <c r="Y75" s="82" t="str">
        <f t="shared" si="55"/>
        <v/>
      </c>
      <c r="Z75" s="89" t="str">
        <f t="shared" si="9"/>
        <v/>
      </c>
      <c r="AA75" s="98"/>
      <c r="AB75" s="81">
        <f t="shared" si="10"/>
        <v>0</v>
      </c>
      <c r="AC75" s="81">
        <f t="shared" si="11"/>
        <v>0</v>
      </c>
      <c r="AD75" s="81">
        <f t="shared" si="12"/>
        <v>0</v>
      </c>
      <c r="AE75" s="81">
        <f t="shared" si="13"/>
        <v>0</v>
      </c>
      <c r="AF75" s="81">
        <f t="shared" si="56"/>
        <v>0</v>
      </c>
      <c r="AG75" s="81">
        <f t="shared" si="57"/>
        <v>0</v>
      </c>
      <c r="AH75" s="208">
        <f t="shared" ca="1" si="14"/>
        <v>44376</v>
      </c>
      <c r="AI75" s="81"/>
      <c r="AJ75" s="196" t="b">
        <f t="shared" si="15"/>
        <v>0</v>
      </c>
      <c r="AK75" s="81" t="b">
        <f t="shared" si="58"/>
        <v>0</v>
      </c>
      <c r="AL75" s="81" t="b">
        <f t="shared" si="59"/>
        <v>0</v>
      </c>
      <c r="AM75" s="81" t="b">
        <f t="shared" si="60"/>
        <v>0</v>
      </c>
      <c r="AN75" s="81" t="b">
        <f t="shared" si="61"/>
        <v>0</v>
      </c>
      <c r="AO75" s="81" t="b">
        <f t="shared" si="62"/>
        <v>0</v>
      </c>
      <c r="AP75" s="81" t="b">
        <f t="shared" si="63"/>
        <v>0</v>
      </c>
      <c r="AQ75" s="81" t="b">
        <f t="shared" si="64"/>
        <v>1</v>
      </c>
      <c r="AR75" s="196" t="b">
        <f t="shared" si="17"/>
        <v>0</v>
      </c>
      <c r="AS75" s="196" t="b">
        <f t="shared" si="18"/>
        <v>0</v>
      </c>
      <c r="AT75" s="196" t="b">
        <f t="shared" si="19"/>
        <v>0</v>
      </c>
      <c r="AU75" s="196" t="b">
        <f t="shared" si="20"/>
        <v>0</v>
      </c>
      <c r="AV75" s="196" t="b">
        <f t="shared" si="21"/>
        <v>0</v>
      </c>
      <c r="AW75" s="196" t="b">
        <f t="shared" si="22"/>
        <v>0</v>
      </c>
      <c r="AX75" s="196" t="b">
        <f t="shared" si="23"/>
        <v>0</v>
      </c>
      <c r="AY75" s="196" t="b">
        <f t="shared" si="24"/>
        <v>0</v>
      </c>
      <c r="AZ75" s="196" t="b">
        <f t="shared" si="25"/>
        <v>0</v>
      </c>
      <c r="BA75" s="196" t="b">
        <f t="shared" si="26"/>
        <v>0</v>
      </c>
      <c r="BB75" s="196" t="b">
        <f t="shared" si="27"/>
        <v>0</v>
      </c>
      <c r="BC75" s="196" t="b">
        <f t="shared" si="28"/>
        <v>0</v>
      </c>
      <c r="BD75" s="196" t="b">
        <f t="shared" si="29"/>
        <v>0</v>
      </c>
      <c r="BE75" s="196" t="b">
        <f t="shared" si="30"/>
        <v>0</v>
      </c>
      <c r="BF75" s="196" t="b">
        <f t="shared" si="31"/>
        <v>0</v>
      </c>
      <c r="BG75" s="196" t="b">
        <f t="shared" si="32"/>
        <v>0</v>
      </c>
      <c r="BH75" s="196" t="b">
        <f t="shared" si="33"/>
        <v>0</v>
      </c>
      <c r="BI75" s="196" t="b">
        <f t="shared" si="34"/>
        <v>0</v>
      </c>
      <c r="BJ75" s="196" t="b">
        <f t="shared" si="35"/>
        <v>0</v>
      </c>
      <c r="BK75" s="225" t="b">
        <f t="shared" si="36"/>
        <v>0</v>
      </c>
      <c r="BL75" s="196" t="b">
        <f t="shared" si="37"/>
        <v>0</v>
      </c>
      <c r="BM75" s="196" t="b">
        <f t="shared" si="38"/>
        <v>0</v>
      </c>
      <c r="BN75" s="196" t="b">
        <f t="shared" si="39"/>
        <v>0</v>
      </c>
      <c r="BO75" s="196" t="b">
        <f t="shared" si="40"/>
        <v>0</v>
      </c>
      <c r="BP75" s="196" t="b">
        <f t="shared" si="41"/>
        <v>0</v>
      </c>
      <c r="BQ75" s="196" t="b">
        <f t="shared" si="42"/>
        <v>0</v>
      </c>
      <c r="BR75" s="196" t="b">
        <f t="shared" si="43"/>
        <v>0</v>
      </c>
      <c r="BS75" s="196" t="b">
        <f t="shared" si="44"/>
        <v>0</v>
      </c>
      <c r="BT75" s="196" t="b">
        <f t="shared" si="45"/>
        <v>0</v>
      </c>
      <c r="BU75" s="196" t="b">
        <f t="shared" si="46"/>
        <v>0</v>
      </c>
      <c r="BV75" s="196" t="b">
        <f t="shared" si="47"/>
        <v>0</v>
      </c>
      <c r="BW75" s="196" t="b">
        <f t="shared" si="48"/>
        <v>0</v>
      </c>
      <c r="BX75" s="196" t="b">
        <f t="shared" si="49"/>
        <v>0</v>
      </c>
      <c r="BY75" s="196" t="b">
        <f t="shared" si="50"/>
        <v>0</v>
      </c>
      <c r="BZ75" s="196" t="b">
        <f t="shared" si="51"/>
        <v>0</v>
      </c>
      <c r="CA75" s="196" t="b">
        <f t="shared" si="52"/>
        <v>0</v>
      </c>
      <c r="CB75" s="9" t="str">
        <f t="shared" si="53"/>
        <v/>
      </c>
      <c r="CC75" s="224" t="str">
        <f t="shared" si="54"/>
        <v/>
      </c>
    </row>
    <row r="76" spans="1:81" ht="15.95" customHeight="1">
      <c r="A76" s="56"/>
      <c r="B76" s="59"/>
      <c r="C76" s="70"/>
      <c r="D76" s="57"/>
      <c r="E76" s="58"/>
      <c r="F76" s="74"/>
      <c r="G76" s="38"/>
      <c r="H76" s="66"/>
      <c r="I76" s="36"/>
      <c r="J76" s="37"/>
      <c r="K76" s="187"/>
      <c r="L76" s="189"/>
      <c r="M76" s="66"/>
      <c r="N76" s="36"/>
      <c r="O76" s="192"/>
      <c r="P76" s="38"/>
      <c r="Q76" s="66"/>
      <c r="R76" s="36"/>
      <c r="S76" s="37"/>
      <c r="T76" s="70"/>
      <c r="U76" s="65"/>
      <c r="V76" s="58"/>
      <c r="W76" s="74"/>
      <c r="X76" s="40"/>
      <c r="Y76" s="82" t="str">
        <f t="shared" si="55"/>
        <v/>
      </c>
      <c r="Z76" s="89" t="str">
        <f t="shared" si="9"/>
        <v/>
      </c>
      <c r="AA76" s="98"/>
      <c r="AB76" s="81">
        <f t="shared" si="10"/>
        <v>0</v>
      </c>
      <c r="AC76" s="81">
        <f t="shared" si="11"/>
        <v>0</v>
      </c>
      <c r="AD76" s="81">
        <f t="shared" si="12"/>
        <v>0</v>
      </c>
      <c r="AE76" s="81">
        <f t="shared" si="13"/>
        <v>0</v>
      </c>
      <c r="AF76" s="81">
        <f t="shared" si="56"/>
        <v>0</v>
      </c>
      <c r="AG76" s="81">
        <f t="shared" si="57"/>
        <v>0</v>
      </c>
      <c r="AH76" s="208">
        <f t="shared" ca="1" si="14"/>
        <v>44376</v>
      </c>
      <c r="AI76" s="81"/>
      <c r="AJ76" s="196" t="b">
        <f t="shared" si="15"/>
        <v>0</v>
      </c>
      <c r="AK76" s="81" t="b">
        <f t="shared" si="58"/>
        <v>0</v>
      </c>
      <c r="AL76" s="81" t="b">
        <f t="shared" si="59"/>
        <v>0</v>
      </c>
      <c r="AM76" s="81" t="b">
        <f t="shared" si="60"/>
        <v>0</v>
      </c>
      <c r="AN76" s="81" t="b">
        <f t="shared" si="61"/>
        <v>0</v>
      </c>
      <c r="AO76" s="81" t="b">
        <f t="shared" si="62"/>
        <v>0</v>
      </c>
      <c r="AP76" s="81" t="b">
        <f t="shared" si="63"/>
        <v>0</v>
      </c>
      <c r="AQ76" s="81" t="b">
        <f t="shared" si="64"/>
        <v>1</v>
      </c>
      <c r="AR76" s="196" t="b">
        <f t="shared" si="17"/>
        <v>0</v>
      </c>
      <c r="AS76" s="196" t="b">
        <f t="shared" si="18"/>
        <v>0</v>
      </c>
      <c r="AT76" s="196" t="b">
        <f t="shared" si="19"/>
        <v>0</v>
      </c>
      <c r="AU76" s="196" t="b">
        <f t="shared" si="20"/>
        <v>0</v>
      </c>
      <c r="AV76" s="196" t="b">
        <f t="shared" si="21"/>
        <v>0</v>
      </c>
      <c r="AW76" s="196" t="b">
        <f t="shared" si="22"/>
        <v>0</v>
      </c>
      <c r="AX76" s="196" t="b">
        <f t="shared" si="23"/>
        <v>0</v>
      </c>
      <c r="AY76" s="196" t="b">
        <f t="shared" si="24"/>
        <v>0</v>
      </c>
      <c r="AZ76" s="196" t="b">
        <f t="shared" si="25"/>
        <v>0</v>
      </c>
      <c r="BA76" s="196" t="b">
        <f t="shared" si="26"/>
        <v>0</v>
      </c>
      <c r="BB76" s="196" t="b">
        <f t="shared" si="27"/>
        <v>0</v>
      </c>
      <c r="BC76" s="196" t="b">
        <f t="shared" si="28"/>
        <v>0</v>
      </c>
      <c r="BD76" s="196" t="b">
        <f t="shared" si="29"/>
        <v>0</v>
      </c>
      <c r="BE76" s="196" t="b">
        <f t="shared" si="30"/>
        <v>0</v>
      </c>
      <c r="BF76" s="196" t="b">
        <f t="shared" si="31"/>
        <v>0</v>
      </c>
      <c r="BG76" s="196" t="b">
        <f t="shared" si="32"/>
        <v>0</v>
      </c>
      <c r="BH76" s="196" t="b">
        <f t="shared" si="33"/>
        <v>0</v>
      </c>
      <c r="BI76" s="196" t="b">
        <f t="shared" si="34"/>
        <v>0</v>
      </c>
      <c r="BJ76" s="196" t="b">
        <f t="shared" si="35"/>
        <v>0</v>
      </c>
      <c r="BK76" s="225" t="b">
        <f t="shared" si="36"/>
        <v>0</v>
      </c>
      <c r="BL76" s="196" t="b">
        <f t="shared" si="37"/>
        <v>0</v>
      </c>
      <c r="BM76" s="196" t="b">
        <f t="shared" si="38"/>
        <v>0</v>
      </c>
      <c r="BN76" s="196" t="b">
        <f t="shared" si="39"/>
        <v>0</v>
      </c>
      <c r="BO76" s="196" t="b">
        <f t="shared" si="40"/>
        <v>0</v>
      </c>
      <c r="BP76" s="196" t="b">
        <f t="shared" si="41"/>
        <v>0</v>
      </c>
      <c r="BQ76" s="196" t="b">
        <f t="shared" si="42"/>
        <v>0</v>
      </c>
      <c r="BR76" s="196" t="b">
        <f t="shared" si="43"/>
        <v>0</v>
      </c>
      <c r="BS76" s="196" t="b">
        <f t="shared" si="44"/>
        <v>0</v>
      </c>
      <c r="BT76" s="196" t="b">
        <f t="shared" si="45"/>
        <v>0</v>
      </c>
      <c r="BU76" s="196" t="b">
        <f t="shared" si="46"/>
        <v>0</v>
      </c>
      <c r="BV76" s="196" t="b">
        <f t="shared" si="47"/>
        <v>0</v>
      </c>
      <c r="BW76" s="196" t="b">
        <f t="shared" si="48"/>
        <v>0</v>
      </c>
      <c r="BX76" s="196" t="b">
        <f t="shared" si="49"/>
        <v>0</v>
      </c>
      <c r="BY76" s="196" t="b">
        <f t="shared" si="50"/>
        <v>0</v>
      </c>
      <c r="BZ76" s="196" t="b">
        <f t="shared" si="51"/>
        <v>0</v>
      </c>
      <c r="CA76" s="196" t="b">
        <f t="shared" si="52"/>
        <v>0</v>
      </c>
      <c r="CB76" s="9" t="str">
        <f t="shared" si="53"/>
        <v/>
      </c>
      <c r="CC76" s="224" t="str">
        <f t="shared" si="54"/>
        <v/>
      </c>
    </row>
    <row r="77" spans="1:81" ht="15.95" customHeight="1">
      <c r="A77" s="56"/>
      <c r="B77" s="59"/>
      <c r="C77" s="70"/>
      <c r="D77" s="57"/>
      <c r="E77" s="58"/>
      <c r="F77" s="74"/>
      <c r="G77" s="38"/>
      <c r="H77" s="66"/>
      <c r="I77" s="36"/>
      <c r="J77" s="37"/>
      <c r="K77" s="187"/>
      <c r="L77" s="189"/>
      <c r="M77" s="66"/>
      <c r="N77" s="36"/>
      <c r="O77" s="192"/>
      <c r="P77" s="38"/>
      <c r="Q77" s="66"/>
      <c r="R77" s="36"/>
      <c r="S77" s="37"/>
      <c r="T77" s="70"/>
      <c r="U77" s="65"/>
      <c r="V77" s="58"/>
      <c r="W77" s="74"/>
      <c r="X77" s="40"/>
      <c r="Y77" s="82" t="str">
        <f t="shared" si="55"/>
        <v/>
      </c>
      <c r="Z77" s="89" t="str">
        <f t="shared" si="9"/>
        <v/>
      </c>
      <c r="AA77" s="98"/>
      <c r="AB77" s="81">
        <f t="shared" si="10"/>
        <v>0</v>
      </c>
      <c r="AC77" s="81">
        <f t="shared" si="11"/>
        <v>0</v>
      </c>
      <c r="AD77" s="81">
        <f t="shared" si="12"/>
        <v>0</v>
      </c>
      <c r="AE77" s="81">
        <f t="shared" si="13"/>
        <v>0</v>
      </c>
      <c r="AF77" s="81">
        <f t="shared" si="56"/>
        <v>0</v>
      </c>
      <c r="AG77" s="81">
        <f t="shared" si="57"/>
        <v>0</v>
      </c>
      <c r="AH77" s="208">
        <f t="shared" ca="1" si="14"/>
        <v>44376</v>
      </c>
      <c r="AI77" s="81"/>
      <c r="AJ77" s="196" t="b">
        <f t="shared" si="15"/>
        <v>0</v>
      </c>
      <c r="AK77" s="81" t="b">
        <f t="shared" si="58"/>
        <v>0</v>
      </c>
      <c r="AL77" s="81" t="b">
        <f t="shared" si="59"/>
        <v>0</v>
      </c>
      <c r="AM77" s="81" t="b">
        <f t="shared" si="60"/>
        <v>0</v>
      </c>
      <c r="AN77" s="81" t="b">
        <f t="shared" si="61"/>
        <v>0</v>
      </c>
      <c r="AO77" s="81" t="b">
        <f t="shared" si="62"/>
        <v>0</v>
      </c>
      <c r="AP77" s="81" t="b">
        <f t="shared" si="63"/>
        <v>0</v>
      </c>
      <c r="AQ77" s="81" t="b">
        <f t="shared" si="64"/>
        <v>1</v>
      </c>
      <c r="AR77" s="196" t="b">
        <f t="shared" si="17"/>
        <v>0</v>
      </c>
      <c r="AS77" s="196" t="b">
        <f t="shared" si="18"/>
        <v>0</v>
      </c>
      <c r="AT77" s="196" t="b">
        <f t="shared" si="19"/>
        <v>0</v>
      </c>
      <c r="AU77" s="196" t="b">
        <f t="shared" si="20"/>
        <v>0</v>
      </c>
      <c r="AV77" s="196" t="b">
        <f t="shared" si="21"/>
        <v>0</v>
      </c>
      <c r="AW77" s="196" t="b">
        <f t="shared" si="22"/>
        <v>0</v>
      </c>
      <c r="AX77" s="196" t="b">
        <f t="shared" si="23"/>
        <v>0</v>
      </c>
      <c r="AY77" s="196" t="b">
        <f t="shared" si="24"/>
        <v>0</v>
      </c>
      <c r="AZ77" s="196" t="b">
        <f t="shared" si="25"/>
        <v>0</v>
      </c>
      <c r="BA77" s="196" t="b">
        <f t="shared" si="26"/>
        <v>0</v>
      </c>
      <c r="BB77" s="196" t="b">
        <f t="shared" si="27"/>
        <v>0</v>
      </c>
      <c r="BC77" s="196" t="b">
        <f t="shared" si="28"/>
        <v>0</v>
      </c>
      <c r="BD77" s="196" t="b">
        <f t="shared" si="29"/>
        <v>0</v>
      </c>
      <c r="BE77" s="196" t="b">
        <f t="shared" si="30"/>
        <v>0</v>
      </c>
      <c r="BF77" s="196" t="b">
        <f t="shared" si="31"/>
        <v>0</v>
      </c>
      <c r="BG77" s="196" t="b">
        <f t="shared" si="32"/>
        <v>0</v>
      </c>
      <c r="BH77" s="196" t="b">
        <f t="shared" si="33"/>
        <v>0</v>
      </c>
      <c r="BI77" s="196" t="b">
        <f t="shared" si="34"/>
        <v>0</v>
      </c>
      <c r="BJ77" s="196" t="b">
        <f t="shared" si="35"/>
        <v>0</v>
      </c>
      <c r="BK77" s="225" t="b">
        <f t="shared" si="36"/>
        <v>0</v>
      </c>
      <c r="BL77" s="196" t="b">
        <f t="shared" si="37"/>
        <v>0</v>
      </c>
      <c r="BM77" s="196" t="b">
        <f t="shared" si="38"/>
        <v>0</v>
      </c>
      <c r="BN77" s="196" t="b">
        <f t="shared" si="39"/>
        <v>0</v>
      </c>
      <c r="BO77" s="196" t="b">
        <f t="shared" si="40"/>
        <v>0</v>
      </c>
      <c r="BP77" s="196" t="b">
        <f t="shared" si="41"/>
        <v>0</v>
      </c>
      <c r="BQ77" s="196" t="b">
        <f t="shared" si="42"/>
        <v>0</v>
      </c>
      <c r="BR77" s="196" t="b">
        <f t="shared" si="43"/>
        <v>0</v>
      </c>
      <c r="BS77" s="196" t="b">
        <f t="shared" si="44"/>
        <v>0</v>
      </c>
      <c r="BT77" s="196" t="b">
        <f t="shared" si="45"/>
        <v>0</v>
      </c>
      <c r="BU77" s="196" t="b">
        <f t="shared" si="46"/>
        <v>0</v>
      </c>
      <c r="BV77" s="196" t="b">
        <f t="shared" si="47"/>
        <v>0</v>
      </c>
      <c r="BW77" s="196" t="b">
        <f t="shared" si="48"/>
        <v>0</v>
      </c>
      <c r="BX77" s="196" t="b">
        <f t="shared" si="49"/>
        <v>0</v>
      </c>
      <c r="BY77" s="196" t="b">
        <f t="shared" si="50"/>
        <v>0</v>
      </c>
      <c r="BZ77" s="196" t="b">
        <f t="shared" si="51"/>
        <v>0</v>
      </c>
      <c r="CA77" s="196" t="b">
        <f t="shared" si="52"/>
        <v>0</v>
      </c>
      <c r="CB77" s="9" t="str">
        <f t="shared" si="53"/>
        <v/>
      </c>
      <c r="CC77" s="224" t="str">
        <f t="shared" si="54"/>
        <v/>
      </c>
    </row>
    <row r="78" spans="1:81" ht="15.95" customHeight="1">
      <c r="A78" s="56"/>
      <c r="B78" s="59"/>
      <c r="C78" s="70"/>
      <c r="D78" s="57"/>
      <c r="E78" s="58"/>
      <c r="F78" s="74"/>
      <c r="G78" s="38"/>
      <c r="H78" s="66"/>
      <c r="I78" s="36"/>
      <c r="J78" s="37"/>
      <c r="K78" s="187"/>
      <c r="L78" s="189"/>
      <c r="M78" s="66"/>
      <c r="N78" s="36"/>
      <c r="O78" s="192"/>
      <c r="P78" s="38"/>
      <c r="Q78" s="66"/>
      <c r="R78" s="36"/>
      <c r="S78" s="37"/>
      <c r="T78" s="70"/>
      <c r="U78" s="65"/>
      <c r="V78" s="58"/>
      <c r="W78" s="74"/>
      <c r="X78" s="40"/>
      <c r="Y78" s="82" t="str">
        <f t="shared" si="55"/>
        <v/>
      </c>
      <c r="Z78" s="89" t="str">
        <f t="shared" si="9"/>
        <v/>
      </c>
      <c r="AA78" s="98"/>
      <c r="AB78" s="81">
        <f t="shared" si="10"/>
        <v>0</v>
      </c>
      <c r="AC78" s="81">
        <f t="shared" si="11"/>
        <v>0</v>
      </c>
      <c r="AD78" s="81">
        <f t="shared" si="12"/>
        <v>0</v>
      </c>
      <c r="AE78" s="81">
        <f t="shared" si="13"/>
        <v>0</v>
      </c>
      <c r="AF78" s="81">
        <f t="shared" si="56"/>
        <v>0</v>
      </c>
      <c r="AG78" s="81">
        <f t="shared" si="57"/>
        <v>0</v>
      </c>
      <c r="AH78" s="208">
        <f t="shared" ca="1" si="14"/>
        <v>44376</v>
      </c>
      <c r="AI78" s="81"/>
      <c r="AJ78" s="196" t="b">
        <f t="shared" si="15"/>
        <v>0</v>
      </c>
      <c r="AK78" s="81" t="b">
        <f t="shared" si="58"/>
        <v>0</v>
      </c>
      <c r="AL78" s="81" t="b">
        <f t="shared" si="59"/>
        <v>0</v>
      </c>
      <c r="AM78" s="81" t="b">
        <f t="shared" si="60"/>
        <v>0</v>
      </c>
      <c r="AN78" s="81" t="b">
        <f t="shared" si="61"/>
        <v>0</v>
      </c>
      <c r="AO78" s="81" t="b">
        <f t="shared" si="62"/>
        <v>0</v>
      </c>
      <c r="AP78" s="81" t="b">
        <f t="shared" si="63"/>
        <v>0</v>
      </c>
      <c r="AQ78" s="81" t="b">
        <f t="shared" si="64"/>
        <v>1</v>
      </c>
      <c r="AR78" s="196" t="b">
        <f t="shared" si="17"/>
        <v>0</v>
      </c>
      <c r="AS78" s="196" t="b">
        <f t="shared" si="18"/>
        <v>0</v>
      </c>
      <c r="AT78" s="196" t="b">
        <f t="shared" si="19"/>
        <v>0</v>
      </c>
      <c r="AU78" s="196" t="b">
        <f t="shared" si="20"/>
        <v>0</v>
      </c>
      <c r="AV78" s="196" t="b">
        <f t="shared" si="21"/>
        <v>0</v>
      </c>
      <c r="AW78" s="196" t="b">
        <f t="shared" si="22"/>
        <v>0</v>
      </c>
      <c r="AX78" s="196" t="b">
        <f t="shared" si="23"/>
        <v>0</v>
      </c>
      <c r="AY78" s="196" t="b">
        <f t="shared" si="24"/>
        <v>0</v>
      </c>
      <c r="AZ78" s="196" t="b">
        <f t="shared" si="25"/>
        <v>0</v>
      </c>
      <c r="BA78" s="196" t="b">
        <f t="shared" si="26"/>
        <v>0</v>
      </c>
      <c r="BB78" s="196" t="b">
        <f t="shared" si="27"/>
        <v>0</v>
      </c>
      <c r="BC78" s="196" t="b">
        <f t="shared" si="28"/>
        <v>0</v>
      </c>
      <c r="BD78" s="196" t="b">
        <f t="shared" si="29"/>
        <v>0</v>
      </c>
      <c r="BE78" s="196" t="b">
        <f t="shared" si="30"/>
        <v>0</v>
      </c>
      <c r="BF78" s="196" t="b">
        <f t="shared" si="31"/>
        <v>0</v>
      </c>
      <c r="BG78" s="196" t="b">
        <f t="shared" si="32"/>
        <v>0</v>
      </c>
      <c r="BH78" s="196" t="b">
        <f t="shared" si="33"/>
        <v>0</v>
      </c>
      <c r="BI78" s="196" t="b">
        <f t="shared" si="34"/>
        <v>0</v>
      </c>
      <c r="BJ78" s="196" t="b">
        <f t="shared" si="35"/>
        <v>0</v>
      </c>
      <c r="BK78" s="225" t="b">
        <f t="shared" si="36"/>
        <v>0</v>
      </c>
      <c r="BL78" s="196" t="b">
        <f t="shared" si="37"/>
        <v>0</v>
      </c>
      <c r="BM78" s="196" t="b">
        <f t="shared" si="38"/>
        <v>0</v>
      </c>
      <c r="BN78" s="196" t="b">
        <f t="shared" si="39"/>
        <v>0</v>
      </c>
      <c r="BO78" s="196" t="b">
        <f t="shared" si="40"/>
        <v>0</v>
      </c>
      <c r="BP78" s="196" t="b">
        <f t="shared" si="41"/>
        <v>0</v>
      </c>
      <c r="BQ78" s="196" t="b">
        <f t="shared" si="42"/>
        <v>0</v>
      </c>
      <c r="BR78" s="196" t="b">
        <f t="shared" si="43"/>
        <v>0</v>
      </c>
      <c r="BS78" s="196" t="b">
        <f t="shared" si="44"/>
        <v>0</v>
      </c>
      <c r="BT78" s="196" t="b">
        <f t="shared" si="45"/>
        <v>0</v>
      </c>
      <c r="BU78" s="196" t="b">
        <f t="shared" si="46"/>
        <v>0</v>
      </c>
      <c r="BV78" s="196" t="b">
        <f t="shared" si="47"/>
        <v>0</v>
      </c>
      <c r="BW78" s="196" t="b">
        <f t="shared" si="48"/>
        <v>0</v>
      </c>
      <c r="BX78" s="196" t="b">
        <f t="shared" si="49"/>
        <v>0</v>
      </c>
      <c r="BY78" s="196" t="b">
        <f t="shared" si="50"/>
        <v>0</v>
      </c>
      <c r="BZ78" s="196" t="b">
        <f t="shared" si="51"/>
        <v>0</v>
      </c>
      <c r="CA78" s="196" t="b">
        <f t="shared" si="52"/>
        <v>0</v>
      </c>
      <c r="CB78" s="9" t="str">
        <f t="shared" si="53"/>
        <v/>
      </c>
      <c r="CC78" s="224" t="str">
        <f t="shared" si="54"/>
        <v/>
      </c>
    </row>
    <row r="79" spans="1:81" ht="15.95" customHeight="1">
      <c r="A79" s="56"/>
      <c r="B79" s="59"/>
      <c r="C79" s="70"/>
      <c r="D79" s="57"/>
      <c r="E79" s="58"/>
      <c r="F79" s="74"/>
      <c r="G79" s="38"/>
      <c r="H79" s="66"/>
      <c r="I79" s="36"/>
      <c r="J79" s="37"/>
      <c r="K79" s="187"/>
      <c r="L79" s="189"/>
      <c r="M79" s="66"/>
      <c r="N79" s="36"/>
      <c r="O79" s="192"/>
      <c r="P79" s="38"/>
      <c r="Q79" s="66"/>
      <c r="R79" s="36"/>
      <c r="S79" s="37"/>
      <c r="T79" s="70"/>
      <c r="U79" s="65"/>
      <c r="V79" s="58"/>
      <c r="W79" s="74"/>
      <c r="X79" s="40"/>
      <c r="Y79" s="82" t="str">
        <f t="shared" si="55"/>
        <v/>
      </c>
      <c r="Z79" s="89" t="str">
        <f t="shared" si="9"/>
        <v/>
      </c>
      <c r="AA79" s="98"/>
      <c r="AB79" s="81">
        <f t="shared" si="10"/>
        <v>0</v>
      </c>
      <c r="AC79" s="81">
        <f t="shared" si="11"/>
        <v>0</v>
      </c>
      <c r="AD79" s="81">
        <f t="shared" si="12"/>
        <v>0</v>
      </c>
      <c r="AE79" s="81">
        <f t="shared" si="13"/>
        <v>0</v>
      </c>
      <c r="AF79" s="81">
        <f t="shared" si="56"/>
        <v>0</v>
      </c>
      <c r="AG79" s="81">
        <f t="shared" si="57"/>
        <v>0</v>
      </c>
      <c r="AH79" s="208">
        <f t="shared" ca="1" si="14"/>
        <v>44376</v>
      </c>
      <c r="AI79" s="81"/>
      <c r="AJ79" s="196" t="b">
        <f t="shared" si="15"/>
        <v>0</v>
      </c>
      <c r="AK79" s="81" t="b">
        <f t="shared" si="58"/>
        <v>0</v>
      </c>
      <c r="AL79" s="81" t="b">
        <f t="shared" si="59"/>
        <v>0</v>
      </c>
      <c r="AM79" s="81" t="b">
        <f t="shared" si="60"/>
        <v>0</v>
      </c>
      <c r="AN79" s="81" t="b">
        <f t="shared" si="61"/>
        <v>0</v>
      </c>
      <c r="AO79" s="81" t="b">
        <f t="shared" si="62"/>
        <v>0</v>
      </c>
      <c r="AP79" s="81" t="b">
        <f t="shared" si="63"/>
        <v>0</v>
      </c>
      <c r="AQ79" s="81" t="b">
        <f t="shared" si="64"/>
        <v>1</v>
      </c>
      <c r="AR79" s="196" t="b">
        <f t="shared" si="17"/>
        <v>0</v>
      </c>
      <c r="AS79" s="196" t="b">
        <f t="shared" si="18"/>
        <v>0</v>
      </c>
      <c r="AT79" s="196" t="b">
        <f t="shared" si="19"/>
        <v>0</v>
      </c>
      <c r="AU79" s="196" t="b">
        <f t="shared" si="20"/>
        <v>0</v>
      </c>
      <c r="AV79" s="196" t="b">
        <f t="shared" si="21"/>
        <v>0</v>
      </c>
      <c r="AW79" s="196" t="b">
        <f t="shared" si="22"/>
        <v>0</v>
      </c>
      <c r="AX79" s="196" t="b">
        <f t="shared" si="23"/>
        <v>0</v>
      </c>
      <c r="AY79" s="196" t="b">
        <f t="shared" si="24"/>
        <v>0</v>
      </c>
      <c r="AZ79" s="196" t="b">
        <f t="shared" si="25"/>
        <v>0</v>
      </c>
      <c r="BA79" s="196" t="b">
        <f t="shared" si="26"/>
        <v>0</v>
      </c>
      <c r="BB79" s="196" t="b">
        <f t="shared" si="27"/>
        <v>0</v>
      </c>
      <c r="BC79" s="196" t="b">
        <f t="shared" si="28"/>
        <v>0</v>
      </c>
      <c r="BD79" s="196" t="b">
        <f t="shared" si="29"/>
        <v>0</v>
      </c>
      <c r="BE79" s="196" t="b">
        <f t="shared" si="30"/>
        <v>0</v>
      </c>
      <c r="BF79" s="196" t="b">
        <f t="shared" si="31"/>
        <v>0</v>
      </c>
      <c r="BG79" s="196" t="b">
        <f t="shared" si="32"/>
        <v>0</v>
      </c>
      <c r="BH79" s="196" t="b">
        <f t="shared" si="33"/>
        <v>0</v>
      </c>
      <c r="BI79" s="196" t="b">
        <f t="shared" si="34"/>
        <v>0</v>
      </c>
      <c r="BJ79" s="196" t="b">
        <f t="shared" si="35"/>
        <v>0</v>
      </c>
      <c r="BK79" s="225" t="b">
        <f t="shared" si="36"/>
        <v>0</v>
      </c>
      <c r="BL79" s="196" t="b">
        <f t="shared" si="37"/>
        <v>0</v>
      </c>
      <c r="BM79" s="196" t="b">
        <f t="shared" si="38"/>
        <v>0</v>
      </c>
      <c r="BN79" s="196" t="b">
        <f t="shared" si="39"/>
        <v>0</v>
      </c>
      <c r="BO79" s="196" t="b">
        <f t="shared" si="40"/>
        <v>0</v>
      </c>
      <c r="BP79" s="196" t="b">
        <f t="shared" si="41"/>
        <v>0</v>
      </c>
      <c r="BQ79" s="196" t="b">
        <f t="shared" si="42"/>
        <v>0</v>
      </c>
      <c r="BR79" s="196" t="b">
        <f t="shared" si="43"/>
        <v>0</v>
      </c>
      <c r="BS79" s="196" t="b">
        <f t="shared" si="44"/>
        <v>0</v>
      </c>
      <c r="BT79" s="196" t="b">
        <f t="shared" si="45"/>
        <v>0</v>
      </c>
      <c r="BU79" s="196" t="b">
        <f t="shared" si="46"/>
        <v>0</v>
      </c>
      <c r="BV79" s="196" t="b">
        <f t="shared" si="47"/>
        <v>0</v>
      </c>
      <c r="BW79" s="196" t="b">
        <f t="shared" si="48"/>
        <v>0</v>
      </c>
      <c r="BX79" s="196" t="b">
        <f t="shared" si="49"/>
        <v>0</v>
      </c>
      <c r="BY79" s="196" t="b">
        <f t="shared" si="50"/>
        <v>0</v>
      </c>
      <c r="BZ79" s="196" t="b">
        <f t="shared" si="51"/>
        <v>0</v>
      </c>
      <c r="CA79" s="196" t="b">
        <f t="shared" si="52"/>
        <v>0</v>
      </c>
      <c r="CB79" s="9" t="str">
        <f t="shared" si="53"/>
        <v/>
      </c>
      <c r="CC79" s="224" t="str">
        <f t="shared" si="54"/>
        <v/>
      </c>
    </row>
    <row r="80" spans="1:81" ht="15.95" customHeight="1">
      <c r="A80" s="56"/>
      <c r="B80" s="59"/>
      <c r="C80" s="70"/>
      <c r="D80" s="57"/>
      <c r="E80" s="58"/>
      <c r="F80" s="74"/>
      <c r="G80" s="38"/>
      <c r="H80" s="66"/>
      <c r="I80" s="36"/>
      <c r="J80" s="37"/>
      <c r="K80" s="187"/>
      <c r="L80" s="189"/>
      <c r="M80" s="66"/>
      <c r="N80" s="36"/>
      <c r="O80" s="192"/>
      <c r="P80" s="38"/>
      <c r="Q80" s="66"/>
      <c r="R80" s="36"/>
      <c r="S80" s="37"/>
      <c r="T80" s="70"/>
      <c r="U80" s="65"/>
      <c r="V80" s="58"/>
      <c r="W80" s="74"/>
      <c r="X80" s="40"/>
      <c r="Y80" s="82" t="str">
        <f t="shared" ref="Y80:Y111" si="65">IF(AC80&gt;0,CB80,"")</f>
        <v/>
      </c>
      <c r="Z80" s="89" t="str">
        <f t="shared" si="9"/>
        <v/>
      </c>
      <c r="AA80" s="98"/>
      <c r="AB80" s="81">
        <f t="shared" si="10"/>
        <v>0</v>
      </c>
      <c r="AC80" s="81">
        <f t="shared" si="11"/>
        <v>0</v>
      </c>
      <c r="AD80" s="81">
        <f t="shared" si="12"/>
        <v>0</v>
      </c>
      <c r="AE80" s="81">
        <f t="shared" si="13"/>
        <v>0</v>
      </c>
      <c r="AF80" s="81">
        <f t="shared" ref="AF80:AF111" si="66">IF(U80&gt;0,1,0)</f>
        <v>0</v>
      </c>
      <c r="AG80" s="81">
        <f t="shared" ref="AG80:AG111" si="67">COUNTA(V80)</f>
        <v>0</v>
      </c>
      <c r="AH80" s="208">
        <f t="shared" ca="1" si="14"/>
        <v>44376</v>
      </c>
      <c r="AI80" s="81"/>
      <c r="AJ80" s="196" t="b">
        <f t="shared" si="15"/>
        <v>0</v>
      </c>
      <c r="AK80" s="81" t="b">
        <f t="shared" ref="AK80:AK111" si="68">AND(AB80=6,AC80=6)</f>
        <v>0</v>
      </c>
      <c r="AL80" s="81" t="b">
        <f t="shared" ref="AL80:AL111" si="69">IF(AND(AC80&gt;0,AB80&lt;8),TRUE,FALSE)</f>
        <v>0</v>
      </c>
      <c r="AM80" s="81" t="b">
        <f t="shared" ref="AM80:AM111" si="70">IF(AD80&gt;AE80,TRUE,FALSE)</f>
        <v>0</v>
      </c>
      <c r="AN80" s="81" t="b">
        <f t="shared" ref="AN80:AN111" si="71">IF(AE80&gt;AD80,TRUE,FALSE)</f>
        <v>0</v>
      </c>
      <c r="AO80" s="81" t="b">
        <f t="shared" ref="AO80:AO111" si="72">IF(AF80&gt;AG80,TRUE,FALSE)</f>
        <v>0</v>
      </c>
      <c r="AP80" s="81" t="b">
        <f t="shared" ref="AP80:AP111" si="73">IF(AG80&gt;AF80,TRUE,FALSE)</f>
        <v>0</v>
      </c>
      <c r="AQ80" s="81" t="b">
        <f t="shared" ref="AQ80:AQ111" si="74">IF(COUNTA(ShipName,IMO_no,VoyageNo)&lt;3,TRUE,FALSE)</f>
        <v>1</v>
      </c>
      <c r="AR80" s="196" t="b">
        <f t="shared" si="17"/>
        <v>0</v>
      </c>
      <c r="AS80" s="196" t="b">
        <f t="shared" si="18"/>
        <v>0</v>
      </c>
      <c r="AT80" s="196" t="b">
        <f t="shared" si="19"/>
        <v>0</v>
      </c>
      <c r="AU80" s="196" t="b">
        <f t="shared" si="20"/>
        <v>0</v>
      </c>
      <c r="AV80" s="196" t="b">
        <f t="shared" si="21"/>
        <v>0</v>
      </c>
      <c r="AW80" s="196" t="b">
        <f t="shared" si="22"/>
        <v>0</v>
      </c>
      <c r="AX80" s="196" t="b">
        <f t="shared" si="23"/>
        <v>0</v>
      </c>
      <c r="AY80" s="196" t="b">
        <f t="shared" si="24"/>
        <v>0</v>
      </c>
      <c r="AZ80" s="196" t="b">
        <f t="shared" si="25"/>
        <v>0</v>
      </c>
      <c r="BA80" s="196" t="b">
        <f t="shared" si="26"/>
        <v>0</v>
      </c>
      <c r="BB80" s="196" t="b">
        <f t="shared" si="27"/>
        <v>0</v>
      </c>
      <c r="BC80" s="196" t="b">
        <f t="shared" si="28"/>
        <v>0</v>
      </c>
      <c r="BD80" s="196" t="b">
        <f t="shared" si="29"/>
        <v>0</v>
      </c>
      <c r="BE80" s="196" t="b">
        <f t="shared" si="30"/>
        <v>0</v>
      </c>
      <c r="BF80" s="196" t="b">
        <f t="shared" si="31"/>
        <v>0</v>
      </c>
      <c r="BG80" s="196" t="b">
        <f t="shared" si="32"/>
        <v>0</v>
      </c>
      <c r="BH80" s="196" t="b">
        <f t="shared" si="33"/>
        <v>0</v>
      </c>
      <c r="BI80" s="196" t="b">
        <f t="shared" si="34"/>
        <v>0</v>
      </c>
      <c r="BJ80" s="196" t="b">
        <f t="shared" si="35"/>
        <v>0</v>
      </c>
      <c r="BK80" s="225" t="b">
        <f t="shared" si="36"/>
        <v>0</v>
      </c>
      <c r="BL80" s="196" t="b">
        <f t="shared" si="37"/>
        <v>0</v>
      </c>
      <c r="BM80" s="196" t="b">
        <f t="shared" si="38"/>
        <v>0</v>
      </c>
      <c r="BN80" s="196" t="b">
        <f t="shared" si="39"/>
        <v>0</v>
      </c>
      <c r="BO80" s="196" t="b">
        <f t="shared" si="40"/>
        <v>0</v>
      </c>
      <c r="BP80" s="196" t="b">
        <f t="shared" si="41"/>
        <v>0</v>
      </c>
      <c r="BQ80" s="196" t="b">
        <f t="shared" si="42"/>
        <v>0</v>
      </c>
      <c r="BR80" s="196" t="b">
        <f t="shared" si="43"/>
        <v>0</v>
      </c>
      <c r="BS80" s="196" t="b">
        <f t="shared" si="44"/>
        <v>0</v>
      </c>
      <c r="BT80" s="196" t="b">
        <f t="shared" si="45"/>
        <v>0</v>
      </c>
      <c r="BU80" s="196" t="b">
        <f t="shared" si="46"/>
        <v>0</v>
      </c>
      <c r="BV80" s="196" t="b">
        <f t="shared" si="47"/>
        <v>0</v>
      </c>
      <c r="BW80" s="196" t="b">
        <f t="shared" si="48"/>
        <v>0</v>
      </c>
      <c r="BX80" s="196" t="b">
        <f t="shared" si="49"/>
        <v>0</v>
      </c>
      <c r="BY80" s="196" t="b">
        <f t="shared" si="50"/>
        <v>0</v>
      </c>
      <c r="BZ80" s="196" t="b">
        <f t="shared" si="51"/>
        <v>0</v>
      </c>
      <c r="CA80" s="196" t="b">
        <f t="shared" si="52"/>
        <v>0</v>
      </c>
      <c r="CB80" s="9" t="str">
        <f t="shared" si="53"/>
        <v/>
      </c>
      <c r="CC80" s="224" t="str">
        <f t="shared" si="54"/>
        <v/>
      </c>
    </row>
    <row r="81" spans="1:81" ht="15.95" customHeight="1">
      <c r="A81" s="56"/>
      <c r="B81" s="59"/>
      <c r="C81" s="70"/>
      <c r="D81" s="57"/>
      <c r="E81" s="58"/>
      <c r="F81" s="74"/>
      <c r="G81" s="38"/>
      <c r="H81" s="66"/>
      <c r="I81" s="36"/>
      <c r="J81" s="37"/>
      <c r="K81" s="187"/>
      <c r="L81" s="189"/>
      <c r="M81" s="66"/>
      <c r="N81" s="36"/>
      <c r="O81" s="192"/>
      <c r="P81" s="38"/>
      <c r="Q81" s="66"/>
      <c r="R81" s="36"/>
      <c r="S81" s="37"/>
      <c r="T81" s="70"/>
      <c r="U81" s="65"/>
      <c r="V81" s="58"/>
      <c r="W81" s="74"/>
      <c r="X81" s="40"/>
      <c r="Y81" s="82" t="str">
        <f t="shared" si="65"/>
        <v/>
      </c>
      <c r="Z81" s="89" t="str">
        <f t="shared" ref="Z81:Z130" si="75">CC81</f>
        <v/>
      </c>
      <c r="AA81" s="98"/>
      <c r="AB81" s="81">
        <f t="shared" ref="AB81:AB130" si="76">COUNTA(A81:C81,D81,F81,T81,U81,W81)</f>
        <v>0</v>
      </c>
      <c r="AC81" s="81">
        <f t="shared" ref="AC81:AC130" si="77">COUNTA(A81:F81,T81:W81)</f>
        <v>0</v>
      </c>
      <c r="AD81" s="81">
        <f t="shared" ref="AD81:AD130" si="78">IF(D81&gt;0,1,0)</f>
        <v>0</v>
      </c>
      <c r="AE81" s="81">
        <f t="shared" ref="AE81:AE130" si="79">COUNTA(E81)</f>
        <v>0</v>
      </c>
      <c r="AF81" s="81">
        <f t="shared" si="66"/>
        <v>0</v>
      </c>
      <c r="AG81" s="81">
        <f t="shared" si="67"/>
        <v>0</v>
      </c>
      <c r="AH81" s="208">
        <f t="shared" ref="AH81:AH130" ca="1" si="80">TODAY()</f>
        <v>44376</v>
      </c>
      <c r="AI81" s="81"/>
      <c r="AJ81" s="196" t="b">
        <f t="shared" ref="AJ81:AJ130" si="81">AND(AB81=8,AK81=FALSE,AL81=FALSE,AM81=FALSE,AN81=FALSE,AO81=FALSE,AP81=FALSE,AQ81=FALSE,AR81=FALSE,AS81=FALSE,AT81=FALSE,AU81=FALSE,AV81=FALSE,AW81=FALSE,AX81=FALSE,AY81=FALSE,AZ81=FALSE,BA81=FALSE,BB81=FALSE,BC81=FALSE,BD81=FALSE,BE81=FALSE,BF81=FALSE,BG81=FALSE,BH81=FALSE,BI81=FALSE,BJ81=FALSE,BK81=FALSE,BL81=FALSE,BM81=FALSE,BN81=FALSE,BO81=FALSE,BP81=FALSE,BQ81=FALSE,BR81=FALSE,BS81=FALSE,BT81=FALSE,BU81=FALSE,BV81=FALSE,BW81=FALSE,BX81=FALSE,BY81=FALSE,BZ81=FALSE,CA81=FALSE)</f>
        <v>0</v>
      </c>
      <c r="AK81" s="81" t="b">
        <f t="shared" si="68"/>
        <v>0</v>
      </c>
      <c r="AL81" s="81" t="b">
        <f t="shared" si="69"/>
        <v>0</v>
      </c>
      <c r="AM81" s="81" t="b">
        <f t="shared" si="70"/>
        <v>0</v>
      </c>
      <c r="AN81" s="81" t="b">
        <f t="shared" si="71"/>
        <v>0</v>
      </c>
      <c r="AO81" s="81" t="b">
        <f t="shared" si="72"/>
        <v>0</v>
      </c>
      <c r="AP81" s="81" t="b">
        <f t="shared" si="73"/>
        <v>0</v>
      </c>
      <c r="AQ81" s="81" t="b">
        <f t="shared" si="74"/>
        <v>1</v>
      </c>
      <c r="AR81" s="196" t="b">
        <f t="shared" ref="AR81:AR130" si="82">IF(C81="",FALSE,IF(C81&gt;AH81,TRUE,FALSE))</f>
        <v>0</v>
      </c>
      <c r="AS81" s="196" t="b">
        <f t="shared" ref="AS81:AS130" si="83">IF(G81="",FALSE,IF(G81&gt;AH81,TRUE,FALSE))</f>
        <v>0</v>
      </c>
      <c r="AT81" s="196" t="b">
        <f t="shared" ref="AT81:AT130" si="84">IF(K81="",FALSE,IF(K81&gt;AH81,TRUE,FALSE))</f>
        <v>0</v>
      </c>
      <c r="AU81" s="196" t="b">
        <f t="shared" ref="AU81:AU130" si="85">IF(L81="",FALSE,IF(L81&gt;AH81,TRUE,FALSE))</f>
        <v>0</v>
      </c>
      <c r="AV81" s="196" t="b">
        <f t="shared" ref="AV81:AV130" si="86">IF(P81="",FALSE,IF(P81&gt;AH81,TRUE,FALSE))</f>
        <v>0</v>
      </c>
      <c r="AW81" s="196" t="b">
        <f t="shared" ref="AW81:AW130" si="87">IF(T81="",FALSE,IF(T81&gt;AH81,TRUE,FALSE))</f>
        <v>0</v>
      </c>
      <c r="AX81" s="196" t="b">
        <f t="shared" ref="AX81:AX130" si="88">IF(G81="",FALSE,IF(C81&gt;G81,TRUE,FALSE))</f>
        <v>0</v>
      </c>
      <c r="AY81" s="196" t="b">
        <f t="shared" ref="AY81:AY130" si="89">IF(K81="",FALSE,IF(C81&gt;K81,TRUE,FALSE))</f>
        <v>0</v>
      </c>
      <c r="AZ81" s="196" t="b">
        <f t="shared" ref="AZ81:AZ130" si="90">IF(L81="",FALSE,IF(C81&gt;L81,TRUE,FALSE))</f>
        <v>0</v>
      </c>
      <c r="BA81" s="196" t="b">
        <f t="shared" ref="BA81:BA130" si="91">IF(P81="",FALSE,IF(C81&gt;P81,TRUE,FALSE))</f>
        <v>0</v>
      </c>
      <c r="BB81" s="196" t="b">
        <f t="shared" ref="BB81:BB130" si="92">IF(T81="",FALSE,IF(C81&gt;T81,TRUE,FALSE))</f>
        <v>0</v>
      </c>
      <c r="BC81" s="196" t="b">
        <f t="shared" ref="BC81:BC130" si="93">IF(C81="",FALSE,IF(G81="",FALSE,IF(G81&lt;C81,TRUE,FALSE)))</f>
        <v>0</v>
      </c>
      <c r="BD81" s="196" t="b">
        <f t="shared" ref="BD81:BD130" si="94">IF(K81="",FALSE,IF(G81="",FALSE,IF(G81&gt;K81,TRUE,FALSE)))</f>
        <v>0</v>
      </c>
      <c r="BE81" s="196" t="b">
        <f t="shared" ref="BE81:BE130" si="95">IF(L81="",FALSE,IF(G81="",FALSE,IF(G81&gt;L81,TRUE,FALSE)))</f>
        <v>0</v>
      </c>
      <c r="BF81" s="196" t="b">
        <f t="shared" ref="BF81:BF130" si="96">IF(P81="",FALSE,IF(G81="",FALSE,IF(G81&gt;P81,TRUE,FALSE)))</f>
        <v>0</v>
      </c>
      <c r="BG81" s="196" t="b">
        <f t="shared" ref="BG81:BG130" si="97">IF(T81="",FALSE,IF(G81="",FALSE,IF(G81&gt;T81,TRUE,FALSE)))</f>
        <v>0</v>
      </c>
      <c r="BH81" s="196" t="b">
        <f t="shared" ref="BH81:BH130" si="98">IF(C81="",FALSE,IF(K81="",FALSE,IF(K81&lt;C81,TRUE,FALSE)))</f>
        <v>0</v>
      </c>
      <c r="BI81" s="196" t="b">
        <f t="shared" ref="BI81:BI130" si="99">IF(G81="",FALSE,IF(K81="",FALSE,IF(K81&lt;G81,TRUE,FALSE)))</f>
        <v>0</v>
      </c>
      <c r="BJ81" s="196" t="b">
        <f t="shared" ref="BJ81:BJ130" si="100">IF(L81="",FALSE,IF(K81="",FALSE,IF(K81&gt;L81,TRUE,FALSE)))</f>
        <v>0</v>
      </c>
      <c r="BK81" s="225" t="b">
        <f t="shared" ref="BK81:BK130" si="101">IF(P81="",FALSE,IF(K81="",FALSE,IF(K81&gt;P81,TRUE,FALSE)))</f>
        <v>0</v>
      </c>
      <c r="BL81" s="196" t="b">
        <f t="shared" ref="BL81:BL130" si="102">IF(T81="",FALSE,IF(K81="",FALSE,IF(K81&gt;T81,TRUE,FALSE)))</f>
        <v>0</v>
      </c>
      <c r="BM81" s="196" t="b">
        <f t="shared" ref="BM81:BM130" si="103">IF(C81="",FALSE,IF(L81="",FALSE,IF(L81&lt;C81,TRUE,FALSE)))</f>
        <v>0</v>
      </c>
      <c r="BN81" s="196" t="b">
        <f t="shared" ref="BN81:BN130" si="104">IF(G81="",FALSE,IF(L81="",FALSE,IF(L81&lt;G81,TRUE,FALSE)))</f>
        <v>0</v>
      </c>
      <c r="BO81" s="196" t="b">
        <f t="shared" ref="BO81:BO130" si="105">IF(K81="",FALSE,IF(L81="",FALSE,IF(L81&lt;K81,TRUE,FALSE)))</f>
        <v>0</v>
      </c>
      <c r="BP81" s="196" t="b">
        <f t="shared" ref="BP81:BP130" si="106">IF(P81="",FALSE,IF(L81="",FALSE,IF(L81&gt;P81,TRUE,FALSE)))</f>
        <v>0</v>
      </c>
      <c r="BQ81" s="196" t="b">
        <f t="shared" ref="BQ81:BQ130" si="107">IF(T81="",FALSE,IF(L81="",FALSE,IF(L81&gt;T81,TRUE,FALSE)))</f>
        <v>0</v>
      </c>
      <c r="BR81" s="196" t="b">
        <f t="shared" ref="BR81:BR130" si="108">IF(C81="",FALSE,IF(P81="",FALSE,IF(P81&lt;C81,TRUE,FALSE)))</f>
        <v>0</v>
      </c>
      <c r="BS81" s="196" t="b">
        <f t="shared" ref="BS81:BS130" si="109">IF(G81="",FALSE,IF(P81="",FALSE,IF(P81&lt;G81,TRUE,FALSE)))</f>
        <v>0</v>
      </c>
      <c r="BT81" s="196" t="b">
        <f t="shared" ref="BT81:BT130" si="110">IF(K81="",FALSE,IF(P81="",FALSE,IF(P81&lt;K81,TRUE,FALSE)))</f>
        <v>0</v>
      </c>
      <c r="BU81" s="196" t="b">
        <f t="shared" ref="BU81:BU130" si="111">IF(L81="",FALSE,IF(P81="",FALSE,IF(P81&lt;L81,TRUE,FALSE)))</f>
        <v>0</v>
      </c>
      <c r="BV81" s="196" t="b">
        <f t="shared" ref="BV81:BV130" si="112">IF(T81="",FALSE,IF(P81="",FALSE,IF(P81&gt;T81,TRUE,FALSE)))</f>
        <v>0</v>
      </c>
      <c r="BW81" s="196" t="b">
        <f t="shared" ref="BW81:BW130" si="113">IF(C81="",FALSE,IF(T81="",FALSE,IF(T81&lt;C81,TRUE,FALSE)))</f>
        <v>0</v>
      </c>
      <c r="BX81" s="196" t="b">
        <f t="shared" ref="BX81:BX130" si="114">IF(G81="",FALSE,IF(T81="",FALSE,IF(T81&lt;G81,TRUE,FALSE)))</f>
        <v>0</v>
      </c>
      <c r="BY81" s="196" t="b">
        <f t="shared" ref="BY81:BY130" si="115">IF(K81="",FALSE,IF(T81="",FALSE,IF(T81&lt;K81,TRUE,FALSE)))</f>
        <v>0</v>
      </c>
      <c r="BZ81" s="196" t="b">
        <f t="shared" ref="BZ81:BZ130" si="116">IF(L81="",FALSE,IF(T81="",FALSE,IF(T81&lt;L81,TRUE,FALSE)))</f>
        <v>0</v>
      </c>
      <c r="CA81" s="196" t="b">
        <f t="shared" ref="CA81:CA130" si="117">IF(P81="",FALSE,IF(T81="",FALSE,IF(T81&lt;P81,TRUE,FALSE)))</f>
        <v>0</v>
      </c>
      <c r="CB81" s="9" t="str">
        <f t="shared" si="53"/>
        <v/>
      </c>
      <c r="CC81" s="224" t="str">
        <f t="shared" si="54"/>
        <v/>
      </c>
    </row>
    <row r="82" spans="1:81" ht="15.95" customHeight="1">
      <c r="A82" s="56"/>
      <c r="B82" s="59"/>
      <c r="C82" s="70"/>
      <c r="D82" s="57"/>
      <c r="E82" s="58"/>
      <c r="F82" s="74"/>
      <c r="G82" s="38"/>
      <c r="H82" s="66"/>
      <c r="I82" s="36"/>
      <c r="J82" s="37"/>
      <c r="K82" s="187"/>
      <c r="L82" s="189"/>
      <c r="M82" s="66"/>
      <c r="N82" s="36"/>
      <c r="O82" s="192"/>
      <c r="P82" s="38"/>
      <c r="Q82" s="66"/>
      <c r="R82" s="36"/>
      <c r="S82" s="37"/>
      <c r="T82" s="70"/>
      <c r="U82" s="65"/>
      <c r="V82" s="58"/>
      <c r="W82" s="74"/>
      <c r="X82" s="40"/>
      <c r="Y82" s="82" t="str">
        <f t="shared" si="65"/>
        <v/>
      </c>
      <c r="Z82" s="89" t="str">
        <f t="shared" si="75"/>
        <v/>
      </c>
      <c r="AA82" s="98"/>
      <c r="AB82" s="81">
        <f t="shared" si="76"/>
        <v>0</v>
      </c>
      <c r="AC82" s="81">
        <f t="shared" si="77"/>
        <v>0</v>
      </c>
      <c r="AD82" s="81">
        <f t="shared" si="78"/>
        <v>0</v>
      </c>
      <c r="AE82" s="81">
        <f t="shared" si="79"/>
        <v>0</v>
      </c>
      <c r="AF82" s="81">
        <f t="shared" si="66"/>
        <v>0</v>
      </c>
      <c r="AG82" s="81">
        <f t="shared" si="67"/>
        <v>0</v>
      </c>
      <c r="AH82" s="208">
        <f t="shared" ca="1" si="80"/>
        <v>44376</v>
      </c>
      <c r="AI82" s="81"/>
      <c r="AJ82" s="196" t="b">
        <f t="shared" si="81"/>
        <v>0</v>
      </c>
      <c r="AK82" s="81" t="b">
        <f t="shared" si="68"/>
        <v>0</v>
      </c>
      <c r="AL82" s="81" t="b">
        <f t="shared" si="69"/>
        <v>0</v>
      </c>
      <c r="AM82" s="81" t="b">
        <f t="shared" si="70"/>
        <v>0</v>
      </c>
      <c r="AN82" s="81" t="b">
        <f t="shared" si="71"/>
        <v>0</v>
      </c>
      <c r="AO82" s="81" t="b">
        <f t="shared" si="72"/>
        <v>0</v>
      </c>
      <c r="AP82" s="81" t="b">
        <f t="shared" si="73"/>
        <v>0</v>
      </c>
      <c r="AQ82" s="81" t="b">
        <f t="shared" si="74"/>
        <v>1</v>
      </c>
      <c r="AR82" s="196" t="b">
        <f t="shared" si="82"/>
        <v>0</v>
      </c>
      <c r="AS82" s="196" t="b">
        <f t="shared" si="83"/>
        <v>0</v>
      </c>
      <c r="AT82" s="196" t="b">
        <f t="shared" si="84"/>
        <v>0</v>
      </c>
      <c r="AU82" s="196" t="b">
        <f t="shared" si="85"/>
        <v>0</v>
      </c>
      <c r="AV82" s="196" t="b">
        <f t="shared" si="86"/>
        <v>0</v>
      </c>
      <c r="AW82" s="196" t="b">
        <f t="shared" si="87"/>
        <v>0</v>
      </c>
      <c r="AX82" s="196" t="b">
        <f t="shared" si="88"/>
        <v>0</v>
      </c>
      <c r="AY82" s="196" t="b">
        <f t="shared" si="89"/>
        <v>0</v>
      </c>
      <c r="AZ82" s="196" t="b">
        <f t="shared" si="90"/>
        <v>0</v>
      </c>
      <c r="BA82" s="196" t="b">
        <f t="shared" si="91"/>
        <v>0</v>
      </c>
      <c r="BB82" s="196" t="b">
        <f t="shared" si="92"/>
        <v>0</v>
      </c>
      <c r="BC82" s="196" t="b">
        <f t="shared" si="93"/>
        <v>0</v>
      </c>
      <c r="BD82" s="196" t="b">
        <f t="shared" si="94"/>
        <v>0</v>
      </c>
      <c r="BE82" s="196" t="b">
        <f t="shared" si="95"/>
        <v>0</v>
      </c>
      <c r="BF82" s="196" t="b">
        <f t="shared" si="96"/>
        <v>0</v>
      </c>
      <c r="BG82" s="196" t="b">
        <f t="shared" si="97"/>
        <v>0</v>
      </c>
      <c r="BH82" s="196" t="b">
        <f t="shared" si="98"/>
        <v>0</v>
      </c>
      <c r="BI82" s="196" t="b">
        <f t="shared" si="99"/>
        <v>0</v>
      </c>
      <c r="BJ82" s="196" t="b">
        <f t="shared" si="100"/>
        <v>0</v>
      </c>
      <c r="BK82" s="225" t="b">
        <f t="shared" si="101"/>
        <v>0</v>
      </c>
      <c r="BL82" s="196" t="b">
        <f t="shared" si="102"/>
        <v>0</v>
      </c>
      <c r="BM82" s="196" t="b">
        <f t="shared" si="103"/>
        <v>0</v>
      </c>
      <c r="BN82" s="196" t="b">
        <f t="shared" si="104"/>
        <v>0</v>
      </c>
      <c r="BO82" s="196" t="b">
        <f t="shared" si="105"/>
        <v>0</v>
      </c>
      <c r="BP82" s="196" t="b">
        <f t="shared" si="106"/>
        <v>0</v>
      </c>
      <c r="BQ82" s="196" t="b">
        <f t="shared" si="107"/>
        <v>0</v>
      </c>
      <c r="BR82" s="196" t="b">
        <f t="shared" si="108"/>
        <v>0</v>
      </c>
      <c r="BS82" s="196" t="b">
        <f t="shared" si="109"/>
        <v>0</v>
      </c>
      <c r="BT82" s="196" t="b">
        <f t="shared" si="110"/>
        <v>0</v>
      </c>
      <c r="BU82" s="196" t="b">
        <f t="shared" si="111"/>
        <v>0</v>
      </c>
      <c r="BV82" s="196" t="b">
        <f t="shared" si="112"/>
        <v>0</v>
      </c>
      <c r="BW82" s="196" t="b">
        <f t="shared" si="113"/>
        <v>0</v>
      </c>
      <c r="BX82" s="196" t="b">
        <f t="shared" si="114"/>
        <v>0</v>
      </c>
      <c r="BY82" s="196" t="b">
        <f t="shared" si="115"/>
        <v>0</v>
      </c>
      <c r="BZ82" s="196" t="b">
        <f t="shared" si="116"/>
        <v>0</v>
      </c>
      <c r="CA82" s="196" t="b">
        <f t="shared" si="117"/>
        <v>0</v>
      </c>
      <c r="CB82" s="9" t="str">
        <f t="shared" ref="CB82:CB130" si="118">IF(AC82=0,"",MATCH(TRUE,AJ82:CA82,))</f>
        <v/>
      </c>
      <c r="CC82" s="224" t="str">
        <f t="shared" ref="CC82:CC130" si="119">IF(AC82=0,"",VLOOKUP(CB82,$CE$16:$CF$59,2))</f>
        <v/>
      </c>
    </row>
    <row r="83" spans="1:81" ht="15.95" customHeight="1">
      <c r="A83" s="56"/>
      <c r="B83" s="59"/>
      <c r="C83" s="70"/>
      <c r="D83" s="57"/>
      <c r="E83" s="58"/>
      <c r="F83" s="74"/>
      <c r="G83" s="38"/>
      <c r="H83" s="66"/>
      <c r="I83" s="36"/>
      <c r="J83" s="37"/>
      <c r="K83" s="187"/>
      <c r="L83" s="189"/>
      <c r="M83" s="66"/>
      <c r="N83" s="36"/>
      <c r="O83" s="192"/>
      <c r="P83" s="38"/>
      <c r="Q83" s="66"/>
      <c r="R83" s="36"/>
      <c r="S83" s="37"/>
      <c r="T83" s="70"/>
      <c r="U83" s="65"/>
      <c r="V83" s="58"/>
      <c r="W83" s="74"/>
      <c r="X83" s="40"/>
      <c r="Y83" s="82" t="str">
        <f t="shared" si="65"/>
        <v/>
      </c>
      <c r="Z83" s="89" t="str">
        <f t="shared" si="75"/>
        <v/>
      </c>
      <c r="AA83" s="98"/>
      <c r="AB83" s="81">
        <f t="shared" si="76"/>
        <v>0</v>
      </c>
      <c r="AC83" s="81">
        <f t="shared" si="77"/>
        <v>0</v>
      </c>
      <c r="AD83" s="81">
        <f t="shared" si="78"/>
        <v>0</v>
      </c>
      <c r="AE83" s="81">
        <f t="shared" si="79"/>
        <v>0</v>
      </c>
      <c r="AF83" s="81">
        <f t="shared" si="66"/>
        <v>0</v>
      </c>
      <c r="AG83" s="81">
        <f t="shared" si="67"/>
        <v>0</v>
      </c>
      <c r="AH83" s="208">
        <f t="shared" ca="1" si="80"/>
        <v>44376</v>
      </c>
      <c r="AI83" s="81"/>
      <c r="AJ83" s="196" t="b">
        <f t="shared" si="81"/>
        <v>0</v>
      </c>
      <c r="AK83" s="81" t="b">
        <f t="shared" si="68"/>
        <v>0</v>
      </c>
      <c r="AL83" s="81" t="b">
        <f t="shared" si="69"/>
        <v>0</v>
      </c>
      <c r="AM83" s="81" t="b">
        <f t="shared" si="70"/>
        <v>0</v>
      </c>
      <c r="AN83" s="81" t="b">
        <f t="shared" si="71"/>
        <v>0</v>
      </c>
      <c r="AO83" s="81" t="b">
        <f t="shared" si="72"/>
        <v>0</v>
      </c>
      <c r="AP83" s="81" t="b">
        <f t="shared" si="73"/>
        <v>0</v>
      </c>
      <c r="AQ83" s="81" t="b">
        <f t="shared" si="74"/>
        <v>1</v>
      </c>
      <c r="AR83" s="196" t="b">
        <f t="shared" si="82"/>
        <v>0</v>
      </c>
      <c r="AS83" s="196" t="b">
        <f t="shared" si="83"/>
        <v>0</v>
      </c>
      <c r="AT83" s="196" t="b">
        <f t="shared" si="84"/>
        <v>0</v>
      </c>
      <c r="AU83" s="196" t="b">
        <f t="shared" si="85"/>
        <v>0</v>
      </c>
      <c r="AV83" s="196" t="b">
        <f t="shared" si="86"/>
        <v>0</v>
      </c>
      <c r="AW83" s="196" t="b">
        <f t="shared" si="87"/>
        <v>0</v>
      </c>
      <c r="AX83" s="196" t="b">
        <f t="shared" si="88"/>
        <v>0</v>
      </c>
      <c r="AY83" s="196" t="b">
        <f t="shared" si="89"/>
        <v>0</v>
      </c>
      <c r="AZ83" s="196" t="b">
        <f t="shared" si="90"/>
        <v>0</v>
      </c>
      <c r="BA83" s="196" t="b">
        <f t="shared" si="91"/>
        <v>0</v>
      </c>
      <c r="BB83" s="196" t="b">
        <f t="shared" si="92"/>
        <v>0</v>
      </c>
      <c r="BC83" s="196" t="b">
        <f t="shared" si="93"/>
        <v>0</v>
      </c>
      <c r="BD83" s="196" t="b">
        <f t="shared" si="94"/>
        <v>0</v>
      </c>
      <c r="BE83" s="196" t="b">
        <f t="shared" si="95"/>
        <v>0</v>
      </c>
      <c r="BF83" s="196" t="b">
        <f t="shared" si="96"/>
        <v>0</v>
      </c>
      <c r="BG83" s="196" t="b">
        <f t="shared" si="97"/>
        <v>0</v>
      </c>
      <c r="BH83" s="196" t="b">
        <f t="shared" si="98"/>
        <v>0</v>
      </c>
      <c r="BI83" s="196" t="b">
        <f t="shared" si="99"/>
        <v>0</v>
      </c>
      <c r="BJ83" s="196" t="b">
        <f t="shared" si="100"/>
        <v>0</v>
      </c>
      <c r="BK83" s="225" t="b">
        <f t="shared" si="101"/>
        <v>0</v>
      </c>
      <c r="BL83" s="196" t="b">
        <f t="shared" si="102"/>
        <v>0</v>
      </c>
      <c r="BM83" s="196" t="b">
        <f t="shared" si="103"/>
        <v>0</v>
      </c>
      <c r="BN83" s="196" t="b">
        <f t="shared" si="104"/>
        <v>0</v>
      </c>
      <c r="BO83" s="196" t="b">
        <f t="shared" si="105"/>
        <v>0</v>
      </c>
      <c r="BP83" s="196" t="b">
        <f t="shared" si="106"/>
        <v>0</v>
      </c>
      <c r="BQ83" s="196" t="b">
        <f t="shared" si="107"/>
        <v>0</v>
      </c>
      <c r="BR83" s="196" t="b">
        <f t="shared" si="108"/>
        <v>0</v>
      </c>
      <c r="BS83" s="196" t="b">
        <f t="shared" si="109"/>
        <v>0</v>
      </c>
      <c r="BT83" s="196" t="b">
        <f t="shared" si="110"/>
        <v>0</v>
      </c>
      <c r="BU83" s="196" t="b">
        <f t="shared" si="111"/>
        <v>0</v>
      </c>
      <c r="BV83" s="196" t="b">
        <f t="shared" si="112"/>
        <v>0</v>
      </c>
      <c r="BW83" s="196" t="b">
        <f t="shared" si="113"/>
        <v>0</v>
      </c>
      <c r="BX83" s="196" t="b">
        <f t="shared" si="114"/>
        <v>0</v>
      </c>
      <c r="BY83" s="196" t="b">
        <f t="shared" si="115"/>
        <v>0</v>
      </c>
      <c r="BZ83" s="196" t="b">
        <f t="shared" si="116"/>
        <v>0</v>
      </c>
      <c r="CA83" s="196" t="b">
        <f t="shared" si="117"/>
        <v>0</v>
      </c>
      <c r="CB83" s="9" t="str">
        <f t="shared" si="118"/>
        <v/>
      </c>
      <c r="CC83" s="224" t="str">
        <f t="shared" si="119"/>
        <v/>
      </c>
    </row>
    <row r="84" spans="1:81" ht="15.95" customHeight="1">
      <c r="A84" s="56"/>
      <c r="B84" s="59"/>
      <c r="C84" s="70"/>
      <c r="D84" s="57"/>
      <c r="E84" s="58"/>
      <c r="F84" s="74"/>
      <c r="G84" s="38"/>
      <c r="H84" s="66"/>
      <c r="I84" s="36"/>
      <c r="J84" s="37"/>
      <c r="K84" s="187"/>
      <c r="L84" s="189"/>
      <c r="M84" s="66"/>
      <c r="N84" s="36"/>
      <c r="O84" s="192"/>
      <c r="P84" s="38"/>
      <c r="Q84" s="66"/>
      <c r="R84" s="36"/>
      <c r="S84" s="37"/>
      <c r="T84" s="70"/>
      <c r="U84" s="65"/>
      <c r="V84" s="58"/>
      <c r="W84" s="74"/>
      <c r="X84" s="40"/>
      <c r="Y84" s="82" t="str">
        <f t="shared" si="65"/>
        <v/>
      </c>
      <c r="Z84" s="89" t="str">
        <f t="shared" si="75"/>
        <v/>
      </c>
      <c r="AA84" s="98"/>
      <c r="AB84" s="81">
        <f t="shared" si="76"/>
        <v>0</v>
      </c>
      <c r="AC84" s="81">
        <f t="shared" si="77"/>
        <v>0</v>
      </c>
      <c r="AD84" s="81">
        <f t="shared" si="78"/>
        <v>0</v>
      </c>
      <c r="AE84" s="81">
        <f t="shared" si="79"/>
        <v>0</v>
      </c>
      <c r="AF84" s="81">
        <f t="shared" si="66"/>
        <v>0</v>
      </c>
      <c r="AG84" s="81">
        <f t="shared" si="67"/>
        <v>0</v>
      </c>
      <c r="AH84" s="208">
        <f t="shared" ca="1" si="80"/>
        <v>44376</v>
      </c>
      <c r="AI84" s="81"/>
      <c r="AJ84" s="196" t="b">
        <f t="shared" si="81"/>
        <v>0</v>
      </c>
      <c r="AK84" s="81" t="b">
        <f t="shared" si="68"/>
        <v>0</v>
      </c>
      <c r="AL84" s="81" t="b">
        <f t="shared" si="69"/>
        <v>0</v>
      </c>
      <c r="AM84" s="81" t="b">
        <f t="shared" si="70"/>
        <v>0</v>
      </c>
      <c r="AN84" s="81" t="b">
        <f t="shared" si="71"/>
        <v>0</v>
      </c>
      <c r="AO84" s="81" t="b">
        <f t="shared" si="72"/>
        <v>0</v>
      </c>
      <c r="AP84" s="81" t="b">
        <f t="shared" si="73"/>
        <v>0</v>
      </c>
      <c r="AQ84" s="81" t="b">
        <f t="shared" si="74"/>
        <v>1</v>
      </c>
      <c r="AR84" s="196" t="b">
        <f t="shared" si="82"/>
        <v>0</v>
      </c>
      <c r="AS84" s="196" t="b">
        <f t="shared" si="83"/>
        <v>0</v>
      </c>
      <c r="AT84" s="196" t="b">
        <f t="shared" si="84"/>
        <v>0</v>
      </c>
      <c r="AU84" s="196" t="b">
        <f t="shared" si="85"/>
        <v>0</v>
      </c>
      <c r="AV84" s="196" t="b">
        <f t="shared" si="86"/>
        <v>0</v>
      </c>
      <c r="AW84" s="196" t="b">
        <f t="shared" si="87"/>
        <v>0</v>
      </c>
      <c r="AX84" s="196" t="b">
        <f t="shared" si="88"/>
        <v>0</v>
      </c>
      <c r="AY84" s="196" t="b">
        <f t="shared" si="89"/>
        <v>0</v>
      </c>
      <c r="AZ84" s="196" t="b">
        <f t="shared" si="90"/>
        <v>0</v>
      </c>
      <c r="BA84" s="196" t="b">
        <f t="shared" si="91"/>
        <v>0</v>
      </c>
      <c r="BB84" s="196" t="b">
        <f t="shared" si="92"/>
        <v>0</v>
      </c>
      <c r="BC84" s="196" t="b">
        <f t="shared" si="93"/>
        <v>0</v>
      </c>
      <c r="BD84" s="196" t="b">
        <f t="shared" si="94"/>
        <v>0</v>
      </c>
      <c r="BE84" s="196" t="b">
        <f t="shared" si="95"/>
        <v>0</v>
      </c>
      <c r="BF84" s="196" t="b">
        <f t="shared" si="96"/>
        <v>0</v>
      </c>
      <c r="BG84" s="196" t="b">
        <f t="shared" si="97"/>
        <v>0</v>
      </c>
      <c r="BH84" s="196" t="b">
        <f t="shared" si="98"/>
        <v>0</v>
      </c>
      <c r="BI84" s="196" t="b">
        <f t="shared" si="99"/>
        <v>0</v>
      </c>
      <c r="BJ84" s="196" t="b">
        <f t="shared" si="100"/>
        <v>0</v>
      </c>
      <c r="BK84" s="225" t="b">
        <f t="shared" si="101"/>
        <v>0</v>
      </c>
      <c r="BL84" s="196" t="b">
        <f t="shared" si="102"/>
        <v>0</v>
      </c>
      <c r="BM84" s="196" t="b">
        <f t="shared" si="103"/>
        <v>0</v>
      </c>
      <c r="BN84" s="196" t="b">
        <f t="shared" si="104"/>
        <v>0</v>
      </c>
      <c r="BO84" s="196" t="b">
        <f t="shared" si="105"/>
        <v>0</v>
      </c>
      <c r="BP84" s="196" t="b">
        <f t="shared" si="106"/>
        <v>0</v>
      </c>
      <c r="BQ84" s="196" t="b">
        <f t="shared" si="107"/>
        <v>0</v>
      </c>
      <c r="BR84" s="196" t="b">
        <f t="shared" si="108"/>
        <v>0</v>
      </c>
      <c r="BS84" s="196" t="b">
        <f t="shared" si="109"/>
        <v>0</v>
      </c>
      <c r="BT84" s="196" t="b">
        <f t="shared" si="110"/>
        <v>0</v>
      </c>
      <c r="BU84" s="196" t="b">
        <f t="shared" si="111"/>
        <v>0</v>
      </c>
      <c r="BV84" s="196" t="b">
        <f t="shared" si="112"/>
        <v>0</v>
      </c>
      <c r="BW84" s="196" t="b">
        <f t="shared" si="113"/>
        <v>0</v>
      </c>
      <c r="BX84" s="196" t="b">
        <f t="shared" si="114"/>
        <v>0</v>
      </c>
      <c r="BY84" s="196" t="b">
        <f t="shared" si="115"/>
        <v>0</v>
      </c>
      <c r="BZ84" s="196" t="b">
        <f t="shared" si="116"/>
        <v>0</v>
      </c>
      <c r="CA84" s="196" t="b">
        <f t="shared" si="117"/>
        <v>0</v>
      </c>
      <c r="CB84" s="9" t="str">
        <f t="shared" si="118"/>
        <v/>
      </c>
      <c r="CC84" s="224" t="str">
        <f t="shared" si="119"/>
        <v/>
      </c>
    </row>
    <row r="85" spans="1:81" ht="15.95" customHeight="1">
      <c r="A85" s="56"/>
      <c r="B85" s="59"/>
      <c r="C85" s="70"/>
      <c r="D85" s="57"/>
      <c r="E85" s="58"/>
      <c r="F85" s="74"/>
      <c r="G85" s="38"/>
      <c r="H85" s="66"/>
      <c r="I85" s="36"/>
      <c r="J85" s="37"/>
      <c r="K85" s="187"/>
      <c r="L85" s="189"/>
      <c r="M85" s="66"/>
      <c r="N85" s="36"/>
      <c r="O85" s="192"/>
      <c r="P85" s="38"/>
      <c r="Q85" s="66"/>
      <c r="R85" s="36"/>
      <c r="S85" s="37"/>
      <c r="T85" s="70"/>
      <c r="U85" s="65"/>
      <c r="V85" s="58"/>
      <c r="W85" s="74"/>
      <c r="X85" s="40"/>
      <c r="Y85" s="82" t="str">
        <f t="shared" si="65"/>
        <v/>
      </c>
      <c r="Z85" s="89" t="str">
        <f t="shared" si="75"/>
        <v/>
      </c>
      <c r="AA85" s="98"/>
      <c r="AB85" s="81">
        <f t="shared" si="76"/>
        <v>0</v>
      </c>
      <c r="AC85" s="81">
        <f t="shared" si="77"/>
        <v>0</v>
      </c>
      <c r="AD85" s="81">
        <f t="shared" si="78"/>
        <v>0</v>
      </c>
      <c r="AE85" s="81">
        <f t="shared" si="79"/>
        <v>0</v>
      </c>
      <c r="AF85" s="81">
        <f t="shared" si="66"/>
        <v>0</v>
      </c>
      <c r="AG85" s="81">
        <f t="shared" si="67"/>
        <v>0</v>
      </c>
      <c r="AH85" s="208">
        <f t="shared" ca="1" si="80"/>
        <v>44376</v>
      </c>
      <c r="AI85" s="81"/>
      <c r="AJ85" s="196" t="b">
        <f t="shared" si="81"/>
        <v>0</v>
      </c>
      <c r="AK85" s="81" t="b">
        <f t="shared" si="68"/>
        <v>0</v>
      </c>
      <c r="AL85" s="81" t="b">
        <f t="shared" si="69"/>
        <v>0</v>
      </c>
      <c r="AM85" s="81" t="b">
        <f t="shared" si="70"/>
        <v>0</v>
      </c>
      <c r="AN85" s="81" t="b">
        <f t="shared" si="71"/>
        <v>0</v>
      </c>
      <c r="AO85" s="81" t="b">
        <f t="shared" si="72"/>
        <v>0</v>
      </c>
      <c r="AP85" s="81" t="b">
        <f t="shared" si="73"/>
        <v>0</v>
      </c>
      <c r="AQ85" s="81" t="b">
        <f t="shared" si="74"/>
        <v>1</v>
      </c>
      <c r="AR85" s="196" t="b">
        <f t="shared" si="82"/>
        <v>0</v>
      </c>
      <c r="AS85" s="196" t="b">
        <f t="shared" si="83"/>
        <v>0</v>
      </c>
      <c r="AT85" s="196" t="b">
        <f t="shared" si="84"/>
        <v>0</v>
      </c>
      <c r="AU85" s="196" t="b">
        <f t="shared" si="85"/>
        <v>0</v>
      </c>
      <c r="AV85" s="196" t="b">
        <f t="shared" si="86"/>
        <v>0</v>
      </c>
      <c r="AW85" s="196" t="b">
        <f t="shared" si="87"/>
        <v>0</v>
      </c>
      <c r="AX85" s="196" t="b">
        <f t="shared" si="88"/>
        <v>0</v>
      </c>
      <c r="AY85" s="196" t="b">
        <f t="shared" si="89"/>
        <v>0</v>
      </c>
      <c r="AZ85" s="196" t="b">
        <f t="shared" si="90"/>
        <v>0</v>
      </c>
      <c r="BA85" s="196" t="b">
        <f t="shared" si="91"/>
        <v>0</v>
      </c>
      <c r="BB85" s="196" t="b">
        <f t="shared" si="92"/>
        <v>0</v>
      </c>
      <c r="BC85" s="196" t="b">
        <f t="shared" si="93"/>
        <v>0</v>
      </c>
      <c r="BD85" s="196" t="b">
        <f t="shared" si="94"/>
        <v>0</v>
      </c>
      <c r="BE85" s="196" t="b">
        <f t="shared" si="95"/>
        <v>0</v>
      </c>
      <c r="BF85" s="196" t="b">
        <f t="shared" si="96"/>
        <v>0</v>
      </c>
      <c r="BG85" s="196" t="b">
        <f t="shared" si="97"/>
        <v>0</v>
      </c>
      <c r="BH85" s="196" t="b">
        <f t="shared" si="98"/>
        <v>0</v>
      </c>
      <c r="BI85" s="196" t="b">
        <f t="shared" si="99"/>
        <v>0</v>
      </c>
      <c r="BJ85" s="196" t="b">
        <f t="shared" si="100"/>
        <v>0</v>
      </c>
      <c r="BK85" s="225" t="b">
        <f t="shared" si="101"/>
        <v>0</v>
      </c>
      <c r="BL85" s="196" t="b">
        <f t="shared" si="102"/>
        <v>0</v>
      </c>
      <c r="BM85" s="196" t="b">
        <f t="shared" si="103"/>
        <v>0</v>
      </c>
      <c r="BN85" s="196" t="b">
        <f t="shared" si="104"/>
        <v>0</v>
      </c>
      <c r="BO85" s="196" t="b">
        <f t="shared" si="105"/>
        <v>0</v>
      </c>
      <c r="BP85" s="196" t="b">
        <f t="shared" si="106"/>
        <v>0</v>
      </c>
      <c r="BQ85" s="196" t="b">
        <f t="shared" si="107"/>
        <v>0</v>
      </c>
      <c r="BR85" s="196" t="b">
        <f t="shared" si="108"/>
        <v>0</v>
      </c>
      <c r="BS85" s="196" t="b">
        <f t="shared" si="109"/>
        <v>0</v>
      </c>
      <c r="BT85" s="196" t="b">
        <f t="shared" si="110"/>
        <v>0</v>
      </c>
      <c r="BU85" s="196" t="b">
        <f t="shared" si="111"/>
        <v>0</v>
      </c>
      <c r="BV85" s="196" t="b">
        <f t="shared" si="112"/>
        <v>0</v>
      </c>
      <c r="BW85" s="196" t="b">
        <f t="shared" si="113"/>
        <v>0</v>
      </c>
      <c r="BX85" s="196" t="b">
        <f t="shared" si="114"/>
        <v>0</v>
      </c>
      <c r="BY85" s="196" t="b">
        <f t="shared" si="115"/>
        <v>0</v>
      </c>
      <c r="BZ85" s="196" t="b">
        <f t="shared" si="116"/>
        <v>0</v>
      </c>
      <c r="CA85" s="196" t="b">
        <f t="shared" si="117"/>
        <v>0</v>
      </c>
      <c r="CB85" s="9" t="str">
        <f t="shared" si="118"/>
        <v/>
      </c>
      <c r="CC85" s="224" t="str">
        <f t="shared" si="119"/>
        <v/>
      </c>
    </row>
    <row r="86" spans="1:81" ht="15.95" customHeight="1">
      <c r="A86" s="56"/>
      <c r="B86" s="59"/>
      <c r="C86" s="70"/>
      <c r="D86" s="57"/>
      <c r="E86" s="58"/>
      <c r="F86" s="74"/>
      <c r="G86" s="38"/>
      <c r="H86" s="66"/>
      <c r="I86" s="36"/>
      <c r="J86" s="37"/>
      <c r="K86" s="187"/>
      <c r="L86" s="189"/>
      <c r="M86" s="66"/>
      <c r="N86" s="36"/>
      <c r="O86" s="192"/>
      <c r="P86" s="38"/>
      <c r="Q86" s="66"/>
      <c r="R86" s="36"/>
      <c r="S86" s="37"/>
      <c r="T86" s="70"/>
      <c r="U86" s="65"/>
      <c r="V86" s="58"/>
      <c r="W86" s="74"/>
      <c r="X86" s="40"/>
      <c r="Y86" s="82" t="str">
        <f t="shared" si="65"/>
        <v/>
      </c>
      <c r="Z86" s="89" t="str">
        <f t="shared" si="75"/>
        <v/>
      </c>
      <c r="AA86" s="98"/>
      <c r="AB86" s="81">
        <f t="shared" si="76"/>
        <v>0</v>
      </c>
      <c r="AC86" s="81">
        <f t="shared" si="77"/>
        <v>0</v>
      </c>
      <c r="AD86" s="81">
        <f t="shared" si="78"/>
        <v>0</v>
      </c>
      <c r="AE86" s="81">
        <f t="shared" si="79"/>
        <v>0</v>
      </c>
      <c r="AF86" s="81">
        <f t="shared" si="66"/>
        <v>0</v>
      </c>
      <c r="AG86" s="81">
        <f t="shared" si="67"/>
        <v>0</v>
      </c>
      <c r="AH86" s="208">
        <f t="shared" ca="1" si="80"/>
        <v>44376</v>
      </c>
      <c r="AI86" s="81"/>
      <c r="AJ86" s="196" t="b">
        <f t="shared" si="81"/>
        <v>0</v>
      </c>
      <c r="AK86" s="81" t="b">
        <f t="shared" si="68"/>
        <v>0</v>
      </c>
      <c r="AL86" s="81" t="b">
        <f t="shared" si="69"/>
        <v>0</v>
      </c>
      <c r="AM86" s="81" t="b">
        <f t="shared" si="70"/>
        <v>0</v>
      </c>
      <c r="AN86" s="81" t="b">
        <f t="shared" si="71"/>
        <v>0</v>
      </c>
      <c r="AO86" s="81" t="b">
        <f t="shared" si="72"/>
        <v>0</v>
      </c>
      <c r="AP86" s="81" t="b">
        <f t="shared" si="73"/>
        <v>0</v>
      </c>
      <c r="AQ86" s="81" t="b">
        <f t="shared" si="74"/>
        <v>1</v>
      </c>
      <c r="AR86" s="196" t="b">
        <f t="shared" si="82"/>
        <v>0</v>
      </c>
      <c r="AS86" s="196" t="b">
        <f t="shared" si="83"/>
        <v>0</v>
      </c>
      <c r="AT86" s="196" t="b">
        <f t="shared" si="84"/>
        <v>0</v>
      </c>
      <c r="AU86" s="196" t="b">
        <f t="shared" si="85"/>
        <v>0</v>
      </c>
      <c r="AV86" s="196" t="b">
        <f t="shared" si="86"/>
        <v>0</v>
      </c>
      <c r="AW86" s="196" t="b">
        <f t="shared" si="87"/>
        <v>0</v>
      </c>
      <c r="AX86" s="196" t="b">
        <f t="shared" si="88"/>
        <v>0</v>
      </c>
      <c r="AY86" s="196" t="b">
        <f t="shared" si="89"/>
        <v>0</v>
      </c>
      <c r="AZ86" s="196" t="b">
        <f t="shared" si="90"/>
        <v>0</v>
      </c>
      <c r="BA86" s="196" t="b">
        <f t="shared" si="91"/>
        <v>0</v>
      </c>
      <c r="BB86" s="196" t="b">
        <f t="shared" si="92"/>
        <v>0</v>
      </c>
      <c r="BC86" s="196" t="b">
        <f t="shared" si="93"/>
        <v>0</v>
      </c>
      <c r="BD86" s="196" t="b">
        <f t="shared" si="94"/>
        <v>0</v>
      </c>
      <c r="BE86" s="196" t="b">
        <f t="shared" si="95"/>
        <v>0</v>
      </c>
      <c r="BF86" s="196" t="b">
        <f t="shared" si="96"/>
        <v>0</v>
      </c>
      <c r="BG86" s="196" t="b">
        <f t="shared" si="97"/>
        <v>0</v>
      </c>
      <c r="BH86" s="196" t="b">
        <f t="shared" si="98"/>
        <v>0</v>
      </c>
      <c r="BI86" s="196" t="b">
        <f t="shared" si="99"/>
        <v>0</v>
      </c>
      <c r="BJ86" s="196" t="b">
        <f t="shared" si="100"/>
        <v>0</v>
      </c>
      <c r="BK86" s="225" t="b">
        <f t="shared" si="101"/>
        <v>0</v>
      </c>
      <c r="BL86" s="196" t="b">
        <f t="shared" si="102"/>
        <v>0</v>
      </c>
      <c r="BM86" s="196" t="b">
        <f t="shared" si="103"/>
        <v>0</v>
      </c>
      <c r="BN86" s="196" t="b">
        <f t="shared" si="104"/>
        <v>0</v>
      </c>
      <c r="BO86" s="196" t="b">
        <f t="shared" si="105"/>
        <v>0</v>
      </c>
      <c r="BP86" s="196" t="b">
        <f t="shared" si="106"/>
        <v>0</v>
      </c>
      <c r="BQ86" s="196" t="b">
        <f t="shared" si="107"/>
        <v>0</v>
      </c>
      <c r="BR86" s="196" t="b">
        <f t="shared" si="108"/>
        <v>0</v>
      </c>
      <c r="BS86" s="196" t="b">
        <f t="shared" si="109"/>
        <v>0</v>
      </c>
      <c r="BT86" s="196" t="b">
        <f t="shared" si="110"/>
        <v>0</v>
      </c>
      <c r="BU86" s="196" t="b">
        <f t="shared" si="111"/>
        <v>0</v>
      </c>
      <c r="BV86" s="196" t="b">
        <f t="shared" si="112"/>
        <v>0</v>
      </c>
      <c r="BW86" s="196" t="b">
        <f t="shared" si="113"/>
        <v>0</v>
      </c>
      <c r="BX86" s="196" t="b">
        <f t="shared" si="114"/>
        <v>0</v>
      </c>
      <c r="BY86" s="196" t="b">
        <f t="shared" si="115"/>
        <v>0</v>
      </c>
      <c r="BZ86" s="196" t="b">
        <f t="shared" si="116"/>
        <v>0</v>
      </c>
      <c r="CA86" s="196" t="b">
        <f t="shared" si="117"/>
        <v>0</v>
      </c>
      <c r="CB86" s="9" t="str">
        <f t="shared" si="118"/>
        <v/>
      </c>
      <c r="CC86" s="224" t="str">
        <f t="shared" si="119"/>
        <v/>
      </c>
    </row>
    <row r="87" spans="1:81" ht="15.95" customHeight="1">
      <c r="A87" s="56"/>
      <c r="B87" s="59"/>
      <c r="C87" s="70"/>
      <c r="D87" s="57"/>
      <c r="E87" s="58"/>
      <c r="F87" s="74"/>
      <c r="G87" s="38"/>
      <c r="H87" s="66"/>
      <c r="I87" s="36"/>
      <c r="J87" s="37"/>
      <c r="K87" s="187"/>
      <c r="L87" s="189"/>
      <c r="M87" s="66"/>
      <c r="N87" s="36"/>
      <c r="O87" s="192"/>
      <c r="P87" s="38"/>
      <c r="Q87" s="66"/>
      <c r="R87" s="36"/>
      <c r="S87" s="37"/>
      <c r="T87" s="70"/>
      <c r="U87" s="65"/>
      <c r="V87" s="58"/>
      <c r="W87" s="74"/>
      <c r="X87" s="40"/>
      <c r="Y87" s="82" t="str">
        <f t="shared" si="65"/>
        <v/>
      </c>
      <c r="Z87" s="89" t="str">
        <f t="shared" si="75"/>
        <v/>
      </c>
      <c r="AA87" s="98"/>
      <c r="AB87" s="81">
        <f t="shared" si="76"/>
        <v>0</v>
      </c>
      <c r="AC87" s="81">
        <f t="shared" si="77"/>
        <v>0</v>
      </c>
      <c r="AD87" s="81">
        <f t="shared" si="78"/>
        <v>0</v>
      </c>
      <c r="AE87" s="81">
        <f t="shared" si="79"/>
        <v>0</v>
      </c>
      <c r="AF87" s="81">
        <f t="shared" si="66"/>
        <v>0</v>
      </c>
      <c r="AG87" s="81">
        <f t="shared" si="67"/>
        <v>0</v>
      </c>
      <c r="AH87" s="208">
        <f t="shared" ca="1" si="80"/>
        <v>44376</v>
      </c>
      <c r="AI87" s="81"/>
      <c r="AJ87" s="196" t="b">
        <f t="shared" si="81"/>
        <v>0</v>
      </c>
      <c r="AK87" s="81" t="b">
        <f t="shared" si="68"/>
        <v>0</v>
      </c>
      <c r="AL87" s="81" t="b">
        <f t="shared" si="69"/>
        <v>0</v>
      </c>
      <c r="AM87" s="81" t="b">
        <f t="shared" si="70"/>
        <v>0</v>
      </c>
      <c r="AN87" s="81" t="b">
        <f t="shared" si="71"/>
        <v>0</v>
      </c>
      <c r="AO87" s="81" t="b">
        <f t="shared" si="72"/>
        <v>0</v>
      </c>
      <c r="AP87" s="81" t="b">
        <f t="shared" si="73"/>
        <v>0</v>
      </c>
      <c r="AQ87" s="81" t="b">
        <f t="shared" si="74"/>
        <v>1</v>
      </c>
      <c r="AR87" s="196" t="b">
        <f t="shared" si="82"/>
        <v>0</v>
      </c>
      <c r="AS87" s="196" t="b">
        <f t="shared" si="83"/>
        <v>0</v>
      </c>
      <c r="AT87" s="196" t="b">
        <f t="shared" si="84"/>
        <v>0</v>
      </c>
      <c r="AU87" s="196" t="b">
        <f t="shared" si="85"/>
        <v>0</v>
      </c>
      <c r="AV87" s="196" t="b">
        <f t="shared" si="86"/>
        <v>0</v>
      </c>
      <c r="AW87" s="196" t="b">
        <f t="shared" si="87"/>
        <v>0</v>
      </c>
      <c r="AX87" s="196" t="b">
        <f t="shared" si="88"/>
        <v>0</v>
      </c>
      <c r="AY87" s="196" t="b">
        <f t="shared" si="89"/>
        <v>0</v>
      </c>
      <c r="AZ87" s="196" t="b">
        <f t="shared" si="90"/>
        <v>0</v>
      </c>
      <c r="BA87" s="196" t="b">
        <f t="shared" si="91"/>
        <v>0</v>
      </c>
      <c r="BB87" s="196" t="b">
        <f t="shared" si="92"/>
        <v>0</v>
      </c>
      <c r="BC87" s="196" t="b">
        <f t="shared" si="93"/>
        <v>0</v>
      </c>
      <c r="BD87" s="196" t="b">
        <f t="shared" si="94"/>
        <v>0</v>
      </c>
      <c r="BE87" s="196" t="b">
        <f t="shared" si="95"/>
        <v>0</v>
      </c>
      <c r="BF87" s="196" t="b">
        <f t="shared" si="96"/>
        <v>0</v>
      </c>
      <c r="BG87" s="196" t="b">
        <f t="shared" si="97"/>
        <v>0</v>
      </c>
      <c r="BH87" s="196" t="b">
        <f t="shared" si="98"/>
        <v>0</v>
      </c>
      <c r="BI87" s="196" t="b">
        <f t="shared" si="99"/>
        <v>0</v>
      </c>
      <c r="BJ87" s="196" t="b">
        <f t="shared" si="100"/>
        <v>0</v>
      </c>
      <c r="BK87" s="225" t="b">
        <f t="shared" si="101"/>
        <v>0</v>
      </c>
      <c r="BL87" s="196" t="b">
        <f t="shared" si="102"/>
        <v>0</v>
      </c>
      <c r="BM87" s="196" t="b">
        <f t="shared" si="103"/>
        <v>0</v>
      </c>
      <c r="BN87" s="196" t="b">
        <f t="shared" si="104"/>
        <v>0</v>
      </c>
      <c r="BO87" s="196" t="b">
        <f t="shared" si="105"/>
        <v>0</v>
      </c>
      <c r="BP87" s="196" t="b">
        <f t="shared" si="106"/>
        <v>0</v>
      </c>
      <c r="BQ87" s="196" t="b">
        <f t="shared" si="107"/>
        <v>0</v>
      </c>
      <c r="BR87" s="196" t="b">
        <f t="shared" si="108"/>
        <v>0</v>
      </c>
      <c r="BS87" s="196" t="b">
        <f t="shared" si="109"/>
        <v>0</v>
      </c>
      <c r="BT87" s="196" t="b">
        <f t="shared" si="110"/>
        <v>0</v>
      </c>
      <c r="BU87" s="196" t="b">
        <f t="shared" si="111"/>
        <v>0</v>
      </c>
      <c r="BV87" s="196" t="b">
        <f t="shared" si="112"/>
        <v>0</v>
      </c>
      <c r="BW87" s="196" t="b">
        <f t="shared" si="113"/>
        <v>0</v>
      </c>
      <c r="BX87" s="196" t="b">
        <f t="shared" si="114"/>
        <v>0</v>
      </c>
      <c r="BY87" s="196" t="b">
        <f t="shared" si="115"/>
        <v>0</v>
      </c>
      <c r="BZ87" s="196" t="b">
        <f t="shared" si="116"/>
        <v>0</v>
      </c>
      <c r="CA87" s="196" t="b">
        <f t="shared" si="117"/>
        <v>0</v>
      </c>
      <c r="CB87" s="9" t="str">
        <f t="shared" si="118"/>
        <v/>
      </c>
      <c r="CC87" s="224" t="str">
        <f t="shared" si="119"/>
        <v/>
      </c>
    </row>
    <row r="88" spans="1:81" ht="15.95" customHeight="1">
      <c r="A88" s="56"/>
      <c r="B88" s="59"/>
      <c r="C88" s="70"/>
      <c r="D88" s="57"/>
      <c r="E88" s="58"/>
      <c r="F88" s="74"/>
      <c r="G88" s="38"/>
      <c r="H88" s="66"/>
      <c r="I88" s="36"/>
      <c r="J88" s="37"/>
      <c r="K88" s="187"/>
      <c r="L88" s="189"/>
      <c r="M88" s="66"/>
      <c r="N88" s="36"/>
      <c r="O88" s="192"/>
      <c r="P88" s="38"/>
      <c r="Q88" s="66"/>
      <c r="R88" s="36"/>
      <c r="S88" s="37"/>
      <c r="T88" s="70"/>
      <c r="U88" s="65"/>
      <c r="V88" s="58"/>
      <c r="W88" s="74"/>
      <c r="X88" s="40"/>
      <c r="Y88" s="82" t="str">
        <f t="shared" si="65"/>
        <v/>
      </c>
      <c r="Z88" s="89" t="str">
        <f t="shared" si="75"/>
        <v/>
      </c>
      <c r="AA88" s="98"/>
      <c r="AB88" s="81">
        <f t="shared" si="76"/>
        <v>0</v>
      </c>
      <c r="AC88" s="81">
        <f t="shared" si="77"/>
        <v>0</v>
      </c>
      <c r="AD88" s="81">
        <f t="shared" si="78"/>
        <v>0</v>
      </c>
      <c r="AE88" s="81">
        <f t="shared" si="79"/>
        <v>0</v>
      </c>
      <c r="AF88" s="81">
        <f t="shared" si="66"/>
        <v>0</v>
      </c>
      <c r="AG88" s="81">
        <f t="shared" si="67"/>
        <v>0</v>
      </c>
      <c r="AH88" s="208">
        <f t="shared" ca="1" si="80"/>
        <v>44376</v>
      </c>
      <c r="AI88" s="81"/>
      <c r="AJ88" s="196" t="b">
        <f t="shared" si="81"/>
        <v>0</v>
      </c>
      <c r="AK88" s="81" t="b">
        <f t="shared" si="68"/>
        <v>0</v>
      </c>
      <c r="AL88" s="81" t="b">
        <f t="shared" si="69"/>
        <v>0</v>
      </c>
      <c r="AM88" s="81" t="b">
        <f t="shared" si="70"/>
        <v>0</v>
      </c>
      <c r="AN88" s="81" t="b">
        <f t="shared" si="71"/>
        <v>0</v>
      </c>
      <c r="AO88" s="81" t="b">
        <f t="shared" si="72"/>
        <v>0</v>
      </c>
      <c r="AP88" s="81" t="b">
        <f t="shared" si="73"/>
        <v>0</v>
      </c>
      <c r="AQ88" s="81" t="b">
        <f t="shared" si="74"/>
        <v>1</v>
      </c>
      <c r="AR88" s="196" t="b">
        <f t="shared" si="82"/>
        <v>0</v>
      </c>
      <c r="AS88" s="196" t="b">
        <f t="shared" si="83"/>
        <v>0</v>
      </c>
      <c r="AT88" s="196" t="b">
        <f t="shared" si="84"/>
        <v>0</v>
      </c>
      <c r="AU88" s="196" t="b">
        <f t="shared" si="85"/>
        <v>0</v>
      </c>
      <c r="AV88" s="196" t="b">
        <f t="shared" si="86"/>
        <v>0</v>
      </c>
      <c r="AW88" s="196" t="b">
        <f t="shared" si="87"/>
        <v>0</v>
      </c>
      <c r="AX88" s="196" t="b">
        <f t="shared" si="88"/>
        <v>0</v>
      </c>
      <c r="AY88" s="196" t="b">
        <f t="shared" si="89"/>
        <v>0</v>
      </c>
      <c r="AZ88" s="196" t="b">
        <f t="shared" si="90"/>
        <v>0</v>
      </c>
      <c r="BA88" s="196" t="b">
        <f t="shared" si="91"/>
        <v>0</v>
      </c>
      <c r="BB88" s="196" t="b">
        <f t="shared" si="92"/>
        <v>0</v>
      </c>
      <c r="BC88" s="196" t="b">
        <f t="shared" si="93"/>
        <v>0</v>
      </c>
      <c r="BD88" s="196" t="b">
        <f t="shared" si="94"/>
        <v>0</v>
      </c>
      <c r="BE88" s="196" t="b">
        <f t="shared" si="95"/>
        <v>0</v>
      </c>
      <c r="BF88" s="196" t="b">
        <f t="shared" si="96"/>
        <v>0</v>
      </c>
      <c r="BG88" s="196" t="b">
        <f t="shared" si="97"/>
        <v>0</v>
      </c>
      <c r="BH88" s="196" t="b">
        <f t="shared" si="98"/>
        <v>0</v>
      </c>
      <c r="BI88" s="196" t="b">
        <f t="shared" si="99"/>
        <v>0</v>
      </c>
      <c r="BJ88" s="196" t="b">
        <f t="shared" si="100"/>
        <v>0</v>
      </c>
      <c r="BK88" s="225" t="b">
        <f t="shared" si="101"/>
        <v>0</v>
      </c>
      <c r="BL88" s="196" t="b">
        <f t="shared" si="102"/>
        <v>0</v>
      </c>
      <c r="BM88" s="196" t="b">
        <f t="shared" si="103"/>
        <v>0</v>
      </c>
      <c r="BN88" s="196" t="b">
        <f t="shared" si="104"/>
        <v>0</v>
      </c>
      <c r="BO88" s="196" t="b">
        <f t="shared" si="105"/>
        <v>0</v>
      </c>
      <c r="BP88" s="196" t="b">
        <f t="shared" si="106"/>
        <v>0</v>
      </c>
      <c r="BQ88" s="196" t="b">
        <f t="shared" si="107"/>
        <v>0</v>
      </c>
      <c r="BR88" s="196" t="b">
        <f t="shared" si="108"/>
        <v>0</v>
      </c>
      <c r="BS88" s="196" t="b">
        <f t="shared" si="109"/>
        <v>0</v>
      </c>
      <c r="BT88" s="196" t="b">
        <f t="shared" si="110"/>
        <v>0</v>
      </c>
      <c r="BU88" s="196" t="b">
        <f t="shared" si="111"/>
        <v>0</v>
      </c>
      <c r="BV88" s="196" t="b">
        <f t="shared" si="112"/>
        <v>0</v>
      </c>
      <c r="BW88" s="196" t="b">
        <f t="shared" si="113"/>
        <v>0</v>
      </c>
      <c r="BX88" s="196" t="b">
        <f t="shared" si="114"/>
        <v>0</v>
      </c>
      <c r="BY88" s="196" t="b">
        <f t="shared" si="115"/>
        <v>0</v>
      </c>
      <c r="BZ88" s="196" t="b">
        <f t="shared" si="116"/>
        <v>0</v>
      </c>
      <c r="CA88" s="196" t="b">
        <f t="shared" si="117"/>
        <v>0</v>
      </c>
      <c r="CB88" s="9" t="str">
        <f t="shared" si="118"/>
        <v/>
      </c>
      <c r="CC88" s="224" t="str">
        <f t="shared" si="119"/>
        <v/>
      </c>
    </row>
    <row r="89" spans="1:81" ht="15.95" customHeight="1">
      <c r="A89" s="56"/>
      <c r="B89" s="59"/>
      <c r="C89" s="70"/>
      <c r="D89" s="57"/>
      <c r="E89" s="58"/>
      <c r="F89" s="74"/>
      <c r="G89" s="38"/>
      <c r="H89" s="66"/>
      <c r="I89" s="36"/>
      <c r="J89" s="37"/>
      <c r="K89" s="187"/>
      <c r="L89" s="189"/>
      <c r="M89" s="66"/>
      <c r="N89" s="36"/>
      <c r="O89" s="192"/>
      <c r="P89" s="38"/>
      <c r="Q89" s="66"/>
      <c r="R89" s="36"/>
      <c r="S89" s="37"/>
      <c r="T89" s="70"/>
      <c r="U89" s="65"/>
      <c r="V89" s="58"/>
      <c r="W89" s="74"/>
      <c r="X89" s="40"/>
      <c r="Y89" s="82" t="str">
        <f t="shared" si="65"/>
        <v/>
      </c>
      <c r="Z89" s="89" t="str">
        <f t="shared" si="75"/>
        <v/>
      </c>
      <c r="AA89" s="98"/>
      <c r="AB89" s="81">
        <f t="shared" si="76"/>
        <v>0</v>
      </c>
      <c r="AC89" s="81">
        <f t="shared" si="77"/>
        <v>0</v>
      </c>
      <c r="AD89" s="81">
        <f t="shared" si="78"/>
        <v>0</v>
      </c>
      <c r="AE89" s="81">
        <f t="shared" si="79"/>
        <v>0</v>
      </c>
      <c r="AF89" s="81">
        <f t="shared" si="66"/>
        <v>0</v>
      </c>
      <c r="AG89" s="81">
        <f t="shared" si="67"/>
        <v>0</v>
      </c>
      <c r="AH89" s="208">
        <f t="shared" ca="1" si="80"/>
        <v>44376</v>
      </c>
      <c r="AI89" s="81"/>
      <c r="AJ89" s="196" t="b">
        <f t="shared" si="81"/>
        <v>0</v>
      </c>
      <c r="AK89" s="81" t="b">
        <f t="shared" si="68"/>
        <v>0</v>
      </c>
      <c r="AL89" s="81" t="b">
        <f t="shared" si="69"/>
        <v>0</v>
      </c>
      <c r="AM89" s="81" t="b">
        <f t="shared" si="70"/>
        <v>0</v>
      </c>
      <c r="AN89" s="81" t="b">
        <f t="shared" si="71"/>
        <v>0</v>
      </c>
      <c r="AO89" s="81" t="b">
        <f t="shared" si="72"/>
        <v>0</v>
      </c>
      <c r="AP89" s="81" t="b">
        <f t="shared" si="73"/>
        <v>0</v>
      </c>
      <c r="AQ89" s="81" t="b">
        <f t="shared" si="74"/>
        <v>1</v>
      </c>
      <c r="AR89" s="196" t="b">
        <f t="shared" si="82"/>
        <v>0</v>
      </c>
      <c r="AS89" s="196" t="b">
        <f t="shared" si="83"/>
        <v>0</v>
      </c>
      <c r="AT89" s="196" t="b">
        <f t="shared" si="84"/>
        <v>0</v>
      </c>
      <c r="AU89" s="196" t="b">
        <f t="shared" si="85"/>
        <v>0</v>
      </c>
      <c r="AV89" s="196" t="b">
        <f t="shared" si="86"/>
        <v>0</v>
      </c>
      <c r="AW89" s="196" t="b">
        <f t="shared" si="87"/>
        <v>0</v>
      </c>
      <c r="AX89" s="196" t="b">
        <f t="shared" si="88"/>
        <v>0</v>
      </c>
      <c r="AY89" s="196" t="b">
        <f t="shared" si="89"/>
        <v>0</v>
      </c>
      <c r="AZ89" s="196" t="b">
        <f t="shared" si="90"/>
        <v>0</v>
      </c>
      <c r="BA89" s="196" t="b">
        <f t="shared" si="91"/>
        <v>0</v>
      </c>
      <c r="BB89" s="196" t="b">
        <f t="shared" si="92"/>
        <v>0</v>
      </c>
      <c r="BC89" s="196" t="b">
        <f t="shared" si="93"/>
        <v>0</v>
      </c>
      <c r="BD89" s="196" t="b">
        <f t="shared" si="94"/>
        <v>0</v>
      </c>
      <c r="BE89" s="196" t="b">
        <f t="shared" si="95"/>
        <v>0</v>
      </c>
      <c r="BF89" s="196" t="b">
        <f t="shared" si="96"/>
        <v>0</v>
      </c>
      <c r="BG89" s="196" t="b">
        <f t="shared" si="97"/>
        <v>0</v>
      </c>
      <c r="BH89" s="196" t="b">
        <f t="shared" si="98"/>
        <v>0</v>
      </c>
      <c r="BI89" s="196" t="b">
        <f t="shared" si="99"/>
        <v>0</v>
      </c>
      <c r="BJ89" s="196" t="b">
        <f t="shared" si="100"/>
        <v>0</v>
      </c>
      <c r="BK89" s="225" t="b">
        <f t="shared" si="101"/>
        <v>0</v>
      </c>
      <c r="BL89" s="196" t="b">
        <f t="shared" si="102"/>
        <v>0</v>
      </c>
      <c r="BM89" s="196" t="b">
        <f t="shared" si="103"/>
        <v>0</v>
      </c>
      <c r="BN89" s="196" t="b">
        <f t="shared" si="104"/>
        <v>0</v>
      </c>
      <c r="BO89" s="196" t="b">
        <f t="shared" si="105"/>
        <v>0</v>
      </c>
      <c r="BP89" s="196" t="b">
        <f t="shared" si="106"/>
        <v>0</v>
      </c>
      <c r="BQ89" s="196" t="b">
        <f t="shared" si="107"/>
        <v>0</v>
      </c>
      <c r="BR89" s="196" t="b">
        <f t="shared" si="108"/>
        <v>0</v>
      </c>
      <c r="BS89" s="196" t="b">
        <f t="shared" si="109"/>
        <v>0</v>
      </c>
      <c r="BT89" s="196" t="b">
        <f t="shared" si="110"/>
        <v>0</v>
      </c>
      <c r="BU89" s="196" t="b">
        <f t="shared" si="111"/>
        <v>0</v>
      </c>
      <c r="BV89" s="196" t="b">
        <f t="shared" si="112"/>
        <v>0</v>
      </c>
      <c r="BW89" s="196" t="b">
        <f t="shared" si="113"/>
        <v>0</v>
      </c>
      <c r="BX89" s="196" t="b">
        <f t="shared" si="114"/>
        <v>0</v>
      </c>
      <c r="BY89" s="196" t="b">
        <f t="shared" si="115"/>
        <v>0</v>
      </c>
      <c r="BZ89" s="196" t="b">
        <f t="shared" si="116"/>
        <v>0</v>
      </c>
      <c r="CA89" s="196" t="b">
        <f t="shared" si="117"/>
        <v>0</v>
      </c>
      <c r="CB89" s="9" t="str">
        <f t="shared" si="118"/>
        <v/>
      </c>
      <c r="CC89" s="224" t="str">
        <f t="shared" si="119"/>
        <v/>
      </c>
    </row>
    <row r="90" spans="1:81" ht="15.95" customHeight="1">
      <c r="A90" s="56"/>
      <c r="B90" s="59"/>
      <c r="C90" s="70"/>
      <c r="D90" s="57"/>
      <c r="E90" s="58"/>
      <c r="F90" s="74"/>
      <c r="G90" s="38"/>
      <c r="H90" s="66"/>
      <c r="I90" s="36"/>
      <c r="J90" s="37"/>
      <c r="K90" s="187"/>
      <c r="L90" s="189"/>
      <c r="M90" s="66"/>
      <c r="N90" s="36"/>
      <c r="O90" s="192"/>
      <c r="P90" s="38"/>
      <c r="Q90" s="66"/>
      <c r="R90" s="36"/>
      <c r="S90" s="37"/>
      <c r="T90" s="70"/>
      <c r="U90" s="65"/>
      <c r="V90" s="58"/>
      <c r="W90" s="74"/>
      <c r="X90" s="40"/>
      <c r="Y90" s="82" t="str">
        <f t="shared" si="65"/>
        <v/>
      </c>
      <c r="Z90" s="89" t="str">
        <f t="shared" si="75"/>
        <v/>
      </c>
      <c r="AA90" s="98"/>
      <c r="AB90" s="81">
        <f t="shared" si="76"/>
        <v>0</v>
      </c>
      <c r="AC90" s="81">
        <f t="shared" si="77"/>
        <v>0</v>
      </c>
      <c r="AD90" s="81">
        <f t="shared" si="78"/>
        <v>0</v>
      </c>
      <c r="AE90" s="81">
        <f t="shared" si="79"/>
        <v>0</v>
      </c>
      <c r="AF90" s="81">
        <f t="shared" si="66"/>
        <v>0</v>
      </c>
      <c r="AG90" s="81">
        <f t="shared" si="67"/>
        <v>0</v>
      </c>
      <c r="AH90" s="208">
        <f t="shared" ca="1" si="80"/>
        <v>44376</v>
      </c>
      <c r="AI90" s="81"/>
      <c r="AJ90" s="196" t="b">
        <f t="shared" si="81"/>
        <v>0</v>
      </c>
      <c r="AK90" s="81" t="b">
        <f t="shared" si="68"/>
        <v>0</v>
      </c>
      <c r="AL90" s="81" t="b">
        <f t="shared" si="69"/>
        <v>0</v>
      </c>
      <c r="AM90" s="81" t="b">
        <f t="shared" si="70"/>
        <v>0</v>
      </c>
      <c r="AN90" s="81" t="b">
        <f t="shared" si="71"/>
        <v>0</v>
      </c>
      <c r="AO90" s="81" t="b">
        <f t="shared" si="72"/>
        <v>0</v>
      </c>
      <c r="AP90" s="81" t="b">
        <f t="shared" si="73"/>
        <v>0</v>
      </c>
      <c r="AQ90" s="81" t="b">
        <f t="shared" si="74"/>
        <v>1</v>
      </c>
      <c r="AR90" s="196" t="b">
        <f t="shared" si="82"/>
        <v>0</v>
      </c>
      <c r="AS90" s="196" t="b">
        <f t="shared" si="83"/>
        <v>0</v>
      </c>
      <c r="AT90" s="196" t="b">
        <f t="shared" si="84"/>
        <v>0</v>
      </c>
      <c r="AU90" s="196" t="b">
        <f t="shared" si="85"/>
        <v>0</v>
      </c>
      <c r="AV90" s="196" t="b">
        <f t="shared" si="86"/>
        <v>0</v>
      </c>
      <c r="AW90" s="196" t="b">
        <f t="shared" si="87"/>
        <v>0</v>
      </c>
      <c r="AX90" s="196" t="b">
        <f t="shared" si="88"/>
        <v>0</v>
      </c>
      <c r="AY90" s="196" t="b">
        <f t="shared" si="89"/>
        <v>0</v>
      </c>
      <c r="AZ90" s="196" t="b">
        <f t="shared" si="90"/>
        <v>0</v>
      </c>
      <c r="BA90" s="196" t="b">
        <f t="shared" si="91"/>
        <v>0</v>
      </c>
      <c r="BB90" s="196" t="b">
        <f t="shared" si="92"/>
        <v>0</v>
      </c>
      <c r="BC90" s="196" t="b">
        <f t="shared" si="93"/>
        <v>0</v>
      </c>
      <c r="BD90" s="196" t="b">
        <f t="shared" si="94"/>
        <v>0</v>
      </c>
      <c r="BE90" s="196" t="b">
        <f t="shared" si="95"/>
        <v>0</v>
      </c>
      <c r="BF90" s="196" t="b">
        <f t="shared" si="96"/>
        <v>0</v>
      </c>
      <c r="BG90" s="196" t="b">
        <f t="shared" si="97"/>
        <v>0</v>
      </c>
      <c r="BH90" s="196" t="b">
        <f t="shared" si="98"/>
        <v>0</v>
      </c>
      <c r="BI90" s="196" t="b">
        <f t="shared" si="99"/>
        <v>0</v>
      </c>
      <c r="BJ90" s="196" t="b">
        <f t="shared" si="100"/>
        <v>0</v>
      </c>
      <c r="BK90" s="225" t="b">
        <f t="shared" si="101"/>
        <v>0</v>
      </c>
      <c r="BL90" s="196" t="b">
        <f t="shared" si="102"/>
        <v>0</v>
      </c>
      <c r="BM90" s="196" t="b">
        <f t="shared" si="103"/>
        <v>0</v>
      </c>
      <c r="BN90" s="196" t="b">
        <f t="shared" si="104"/>
        <v>0</v>
      </c>
      <c r="BO90" s="196" t="b">
        <f t="shared" si="105"/>
        <v>0</v>
      </c>
      <c r="BP90" s="196" t="b">
        <f t="shared" si="106"/>
        <v>0</v>
      </c>
      <c r="BQ90" s="196" t="b">
        <f t="shared" si="107"/>
        <v>0</v>
      </c>
      <c r="BR90" s="196" t="b">
        <f t="shared" si="108"/>
        <v>0</v>
      </c>
      <c r="BS90" s="196" t="b">
        <f t="shared" si="109"/>
        <v>0</v>
      </c>
      <c r="BT90" s="196" t="b">
        <f t="shared" si="110"/>
        <v>0</v>
      </c>
      <c r="BU90" s="196" t="b">
        <f t="shared" si="111"/>
        <v>0</v>
      </c>
      <c r="BV90" s="196" t="b">
        <f t="shared" si="112"/>
        <v>0</v>
      </c>
      <c r="BW90" s="196" t="b">
        <f t="shared" si="113"/>
        <v>0</v>
      </c>
      <c r="BX90" s="196" t="b">
        <f t="shared" si="114"/>
        <v>0</v>
      </c>
      <c r="BY90" s="196" t="b">
        <f t="shared" si="115"/>
        <v>0</v>
      </c>
      <c r="BZ90" s="196" t="b">
        <f t="shared" si="116"/>
        <v>0</v>
      </c>
      <c r="CA90" s="196" t="b">
        <f t="shared" si="117"/>
        <v>0</v>
      </c>
      <c r="CB90" s="9" t="str">
        <f t="shared" si="118"/>
        <v/>
      </c>
      <c r="CC90" s="224" t="str">
        <f t="shared" si="119"/>
        <v/>
      </c>
    </row>
    <row r="91" spans="1:81" ht="15.95" customHeight="1">
      <c r="A91" s="56"/>
      <c r="B91" s="59"/>
      <c r="C91" s="70"/>
      <c r="D91" s="57"/>
      <c r="E91" s="58"/>
      <c r="F91" s="74"/>
      <c r="G91" s="38"/>
      <c r="H91" s="66"/>
      <c r="I91" s="36"/>
      <c r="J91" s="37"/>
      <c r="K91" s="187"/>
      <c r="L91" s="189"/>
      <c r="M91" s="66"/>
      <c r="N91" s="36"/>
      <c r="O91" s="192"/>
      <c r="P91" s="38"/>
      <c r="Q91" s="66"/>
      <c r="R91" s="36"/>
      <c r="S91" s="37"/>
      <c r="T91" s="70"/>
      <c r="U91" s="65"/>
      <c r="V91" s="58"/>
      <c r="W91" s="74"/>
      <c r="X91" s="40"/>
      <c r="Y91" s="82" t="str">
        <f t="shared" si="65"/>
        <v/>
      </c>
      <c r="Z91" s="89" t="str">
        <f t="shared" si="75"/>
        <v/>
      </c>
      <c r="AA91" s="98"/>
      <c r="AB91" s="81">
        <f t="shared" si="76"/>
        <v>0</v>
      </c>
      <c r="AC91" s="81">
        <f t="shared" si="77"/>
        <v>0</v>
      </c>
      <c r="AD91" s="81">
        <f t="shared" si="78"/>
        <v>0</v>
      </c>
      <c r="AE91" s="81">
        <f t="shared" si="79"/>
        <v>0</v>
      </c>
      <c r="AF91" s="81">
        <f t="shared" si="66"/>
        <v>0</v>
      </c>
      <c r="AG91" s="81">
        <f t="shared" si="67"/>
        <v>0</v>
      </c>
      <c r="AH91" s="208">
        <f t="shared" ca="1" si="80"/>
        <v>44376</v>
      </c>
      <c r="AI91" s="81"/>
      <c r="AJ91" s="196" t="b">
        <f t="shared" si="81"/>
        <v>0</v>
      </c>
      <c r="AK91" s="81" t="b">
        <f t="shared" si="68"/>
        <v>0</v>
      </c>
      <c r="AL91" s="81" t="b">
        <f t="shared" si="69"/>
        <v>0</v>
      </c>
      <c r="AM91" s="81" t="b">
        <f t="shared" si="70"/>
        <v>0</v>
      </c>
      <c r="AN91" s="81" t="b">
        <f t="shared" si="71"/>
        <v>0</v>
      </c>
      <c r="AO91" s="81" t="b">
        <f t="shared" si="72"/>
        <v>0</v>
      </c>
      <c r="AP91" s="81" t="b">
        <f t="shared" si="73"/>
        <v>0</v>
      </c>
      <c r="AQ91" s="81" t="b">
        <f t="shared" si="74"/>
        <v>1</v>
      </c>
      <c r="AR91" s="196" t="b">
        <f t="shared" si="82"/>
        <v>0</v>
      </c>
      <c r="AS91" s="196" t="b">
        <f t="shared" si="83"/>
        <v>0</v>
      </c>
      <c r="AT91" s="196" t="b">
        <f t="shared" si="84"/>
        <v>0</v>
      </c>
      <c r="AU91" s="196" t="b">
        <f t="shared" si="85"/>
        <v>0</v>
      </c>
      <c r="AV91" s="196" t="b">
        <f t="shared" si="86"/>
        <v>0</v>
      </c>
      <c r="AW91" s="196" t="b">
        <f t="shared" si="87"/>
        <v>0</v>
      </c>
      <c r="AX91" s="196" t="b">
        <f t="shared" si="88"/>
        <v>0</v>
      </c>
      <c r="AY91" s="196" t="b">
        <f t="shared" si="89"/>
        <v>0</v>
      </c>
      <c r="AZ91" s="196" t="b">
        <f t="shared" si="90"/>
        <v>0</v>
      </c>
      <c r="BA91" s="196" t="b">
        <f t="shared" si="91"/>
        <v>0</v>
      </c>
      <c r="BB91" s="196" t="b">
        <f t="shared" si="92"/>
        <v>0</v>
      </c>
      <c r="BC91" s="196" t="b">
        <f t="shared" si="93"/>
        <v>0</v>
      </c>
      <c r="BD91" s="196" t="b">
        <f t="shared" si="94"/>
        <v>0</v>
      </c>
      <c r="BE91" s="196" t="b">
        <f t="shared" si="95"/>
        <v>0</v>
      </c>
      <c r="BF91" s="196" t="b">
        <f t="shared" si="96"/>
        <v>0</v>
      </c>
      <c r="BG91" s="196" t="b">
        <f t="shared" si="97"/>
        <v>0</v>
      </c>
      <c r="BH91" s="196" t="b">
        <f t="shared" si="98"/>
        <v>0</v>
      </c>
      <c r="BI91" s="196" t="b">
        <f t="shared" si="99"/>
        <v>0</v>
      </c>
      <c r="BJ91" s="196" t="b">
        <f t="shared" si="100"/>
        <v>0</v>
      </c>
      <c r="BK91" s="225" t="b">
        <f t="shared" si="101"/>
        <v>0</v>
      </c>
      <c r="BL91" s="196" t="b">
        <f t="shared" si="102"/>
        <v>0</v>
      </c>
      <c r="BM91" s="196" t="b">
        <f t="shared" si="103"/>
        <v>0</v>
      </c>
      <c r="BN91" s="196" t="b">
        <f t="shared" si="104"/>
        <v>0</v>
      </c>
      <c r="BO91" s="196" t="b">
        <f t="shared" si="105"/>
        <v>0</v>
      </c>
      <c r="BP91" s="196" t="b">
        <f t="shared" si="106"/>
        <v>0</v>
      </c>
      <c r="BQ91" s="196" t="b">
        <f t="shared" si="107"/>
        <v>0</v>
      </c>
      <c r="BR91" s="196" t="b">
        <f t="shared" si="108"/>
        <v>0</v>
      </c>
      <c r="BS91" s="196" t="b">
        <f t="shared" si="109"/>
        <v>0</v>
      </c>
      <c r="BT91" s="196" t="b">
        <f t="shared" si="110"/>
        <v>0</v>
      </c>
      <c r="BU91" s="196" t="b">
        <f t="shared" si="111"/>
        <v>0</v>
      </c>
      <c r="BV91" s="196" t="b">
        <f t="shared" si="112"/>
        <v>0</v>
      </c>
      <c r="BW91" s="196" t="b">
        <f t="shared" si="113"/>
        <v>0</v>
      </c>
      <c r="BX91" s="196" t="b">
        <f t="shared" si="114"/>
        <v>0</v>
      </c>
      <c r="BY91" s="196" t="b">
        <f t="shared" si="115"/>
        <v>0</v>
      </c>
      <c r="BZ91" s="196" t="b">
        <f t="shared" si="116"/>
        <v>0</v>
      </c>
      <c r="CA91" s="196" t="b">
        <f t="shared" si="117"/>
        <v>0</v>
      </c>
      <c r="CB91" s="9" t="str">
        <f t="shared" si="118"/>
        <v/>
      </c>
      <c r="CC91" s="224" t="str">
        <f t="shared" si="119"/>
        <v/>
      </c>
    </row>
    <row r="92" spans="1:81" ht="15.95" customHeight="1">
      <c r="A92" s="56"/>
      <c r="B92" s="59"/>
      <c r="C92" s="70"/>
      <c r="D92" s="57"/>
      <c r="E92" s="58"/>
      <c r="F92" s="74"/>
      <c r="G92" s="38"/>
      <c r="H92" s="66"/>
      <c r="I92" s="36"/>
      <c r="J92" s="37"/>
      <c r="K92" s="187"/>
      <c r="L92" s="189"/>
      <c r="M92" s="66"/>
      <c r="N92" s="36"/>
      <c r="O92" s="192"/>
      <c r="P92" s="38"/>
      <c r="Q92" s="66"/>
      <c r="R92" s="36"/>
      <c r="S92" s="37"/>
      <c r="T92" s="70"/>
      <c r="U92" s="65"/>
      <c r="V92" s="58"/>
      <c r="W92" s="74"/>
      <c r="X92" s="40"/>
      <c r="Y92" s="82" t="str">
        <f t="shared" si="65"/>
        <v/>
      </c>
      <c r="Z92" s="89" t="str">
        <f t="shared" si="75"/>
        <v/>
      </c>
      <c r="AA92" s="98"/>
      <c r="AB92" s="81">
        <f t="shared" si="76"/>
        <v>0</v>
      </c>
      <c r="AC92" s="81">
        <f t="shared" si="77"/>
        <v>0</v>
      </c>
      <c r="AD92" s="81">
        <f t="shared" si="78"/>
        <v>0</v>
      </c>
      <c r="AE92" s="81">
        <f t="shared" si="79"/>
        <v>0</v>
      </c>
      <c r="AF92" s="81">
        <f t="shared" si="66"/>
        <v>0</v>
      </c>
      <c r="AG92" s="81">
        <f t="shared" si="67"/>
        <v>0</v>
      </c>
      <c r="AH92" s="208">
        <f t="shared" ca="1" si="80"/>
        <v>44376</v>
      </c>
      <c r="AI92" s="81"/>
      <c r="AJ92" s="196" t="b">
        <f t="shared" si="81"/>
        <v>0</v>
      </c>
      <c r="AK92" s="81" t="b">
        <f t="shared" si="68"/>
        <v>0</v>
      </c>
      <c r="AL92" s="81" t="b">
        <f t="shared" si="69"/>
        <v>0</v>
      </c>
      <c r="AM92" s="81" t="b">
        <f t="shared" si="70"/>
        <v>0</v>
      </c>
      <c r="AN92" s="81" t="b">
        <f t="shared" si="71"/>
        <v>0</v>
      </c>
      <c r="AO92" s="81" t="b">
        <f t="shared" si="72"/>
        <v>0</v>
      </c>
      <c r="AP92" s="81" t="b">
        <f t="shared" si="73"/>
        <v>0</v>
      </c>
      <c r="AQ92" s="81" t="b">
        <f t="shared" si="74"/>
        <v>1</v>
      </c>
      <c r="AR92" s="196" t="b">
        <f t="shared" si="82"/>
        <v>0</v>
      </c>
      <c r="AS92" s="196" t="b">
        <f t="shared" si="83"/>
        <v>0</v>
      </c>
      <c r="AT92" s="196" t="b">
        <f t="shared" si="84"/>
        <v>0</v>
      </c>
      <c r="AU92" s="196" t="b">
        <f t="shared" si="85"/>
        <v>0</v>
      </c>
      <c r="AV92" s="196" t="b">
        <f t="shared" si="86"/>
        <v>0</v>
      </c>
      <c r="AW92" s="196" t="b">
        <f t="shared" si="87"/>
        <v>0</v>
      </c>
      <c r="AX92" s="196" t="b">
        <f t="shared" si="88"/>
        <v>0</v>
      </c>
      <c r="AY92" s="196" t="b">
        <f t="shared" si="89"/>
        <v>0</v>
      </c>
      <c r="AZ92" s="196" t="b">
        <f t="shared" si="90"/>
        <v>0</v>
      </c>
      <c r="BA92" s="196" t="b">
        <f t="shared" si="91"/>
        <v>0</v>
      </c>
      <c r="BB92" s="196" t="b">
        <f t="shared" si="92"/>
        <v>0</v>
      </c>
      <c r="BC92" s="196" t="b">
        <f t="shared" si="93"/>
        <v>0</v>
      </c>
      <c r="BD92" s="196" t="b">
        <f t="shared" si="94"/>
        <v>0</v>
      </c>
      <c r="BE92" s="196" t="b">
        <f t="shared" si="95"/>
        <v>0</v>
      </c>
      <c r="BF92" s="196" t="b">
        <f t="shared" si="96"/>
        <v>0</v>
      </c>
      <c r="BG92" s="196" t="b">
        <f t="shared" si="97"/>
        <v>0</v>
      </c>
      <c r="BH92" s="196" t="b">
        <f t="shared" si="98"/>
        <v>0</v>
      </c>
      <c r="BI92" s="196" t="b">
        <f t="shared" si="99"/>
        <v>0</v>
      </c>
      <c r="BJ92" s="196" t="b">
        <f t="shared" si="100"/>
        <v>0</v>
      </c>
      <c r="BK92" s="225" t="b">
        <f t="shared" si="101"/>
        <v>0</v>
      </c>
      <c r="BL92" s="196" t="b">
        <f t="shared" si="102"/>
        <v>0</v>
      </c>
      <c r="BM92" s="196" t="b">
        <f t="shared" si="103"/>
        <v>0</v>
      </c>
      <c r="BN92" s="196" t="b">
        <f t="shared" si="104"/>
        <v>0</v>
      </c>
      <c r="BO92" s="196" t="b">
        <f t="shared" si="105"/>
        <v>0</v>
      </c>
      <c r="BP92" s="196" t="b">
        <f t="shared" si="106"/>
        <v>0</v>
      </c>
      <c r="BQ92" s="196" t="b">
        <f t="shared" si="107"/>
        <v>0</v>
      </c>
      <c r="BR92" s="196" t="b">
        <f t="shared" si="108"/>
        <v>0</v>
      </c>
      <c r="BS92" s="196" t="b">
        <f t="shared" si="109"/>
        <v>0</v>
      </c>
      <c r="BT92" s="196" t="b">
        <f t="shared" si="110"/>
        <v>0</v>
      </c>
      <c r="BU92" s="196" t="b">
        <f t="shared" si="111"/>
        <v>0</v>
      </c>
      <c r="BV92" s="196" t="b">
        <f t="shared" si="112"/>
        <v>0</v>
      </c>
      <c r="BW92" s="196" t="b">
        <f t="shared" si="113"/>
        <v>0</v>
      </c>
      <c r="BX92" s="196" t="b">
        <f t="shared" si="114"/>
        <v>0</v>
      </c>
      <c r="BY92" s="196" t="b">
        <f t="shared" si="115"/>
        <v>0</v>
      </c>
      <c r="BZ92" s="196" t="b">
        <f t="shared" si="116"/>
        <v>0</v>
      </c>
      <c r="CA92" s="196" t="b">
        <f t="shared" si="117"/>
        <v>0</v>
      </c>
      <c r="CB92" s="9" t="str">
        <f t="shared" si="118"/>
        <v/>
      </c>
      <c r="CC92" s="224" t="str">
        <f t="shared" si="119"/>
        <v/>
      </c>
    </row>
    <row r="93" spans="1:81" ht="15.95" customHeight="1">
      <c r="A93" s="56"/>
      <c r="B93" s="59"/>
      <c r="C93" s="70"/>
      <c r="D93" s="57"/>
      <c r="E93" s="58"/>
      <c r="F93" s="74"/>
      <c r="G93" s="38"/>
      <c r="H93" s="66"/>
      <c r="I93" s="36"/>
      <c r="J93" s="37"/>
      <c r="K93" s="187"/>
      <c r="L93" s="189"/>
      <c r="M93" s="66"/>
      <c r="N93" s="36"/>
      <c r="O93" s="192"/>
      <c r="P93" s="38"/>
      <c r="Q93" s="66"/>
      <c r="R93" s="36"/>
      <c r="S93" s="37"/>
      <c r="T93" s="70"/>
      <c r="U93" s="65"/>
      <c r="V93" s="58"/>
      <c r="W93" s="74"/>
      <c r="X93" s="40"/>
      <c r="Y93" s="82" t="str">
        <f t="shared" si="65"/>
        <v/>
      </c>
      <c r="Z93" s="89" t="str">
        <f t="shared" si="75"/>
        <v/>
      </c>
      <c r="AA93" s="98"/>
      <c r="AB93" s="81">
        <f t="shared" si="76"/>
        <v>0</v>
      </c>
      <c r="AC93" s="81">
        <f t="shared" si="77"/>
        <v>0</v>
      </c>
      <c r="AD93" s="81">
        <f t="shared" si="78"/>
        <v>0</v>
      </c>
      <c r="AE93" s="81">
        <f t="shared" si="79"/>
        <v>0</v>
      </c>
      <c r="AF93" s="81">
        <f t="shared" si="66"/>
        <v>0</v>
      </c>
      <c r="AG93" s="81">
        <f t="shared" si="67"/>
        <v>0</v>
      </c>
      <c r="AH93" s="208">
        <f t="shared" ca="1" si="80"/>
        <v>44376</v>
      </c>
      <c r="AI93" s="81"/>
      <c r="AJ93" s="196" t="b">
        <f t="shared" si="81"/>
        <v>0</v>
      </c>
      <c r="AK93" s="81" t="b">
        <f t="shared" si="68"/>
        <v>0</v>
      </c>
      <c r="AL93" s="81" t="b">
        <f t="shared" si="69"/>
        <v>0</v>
      </c>
      <c r="AM93" s="81" t="b">
        <f t="shared" si="70"/>
        <v>0</v>
      </c>
      <c r="AN93" s="81" t="b">
        <f t="shared" si="71"/>
        <v>0</v>
      </c>
      <c r="AO93" s="81" t="b">
        <f t="shared" si="72"/>
        <v>0</v>
      </c>
      <c r="AP93" s="81" t="b">
        <f t="shared" si="73"/>
        <v>0</v>
      </c>
      <c r="AQ93" s="81" t="b">
        <f t="shared" si="74"/>
        <v>1</v>
      </c>
      <c r="AR93" s="196" t="b">
        <f t="shared" si="82"/>
        <v>0</v>
      </c>
      <c r="AS93" s="196" t="b">
        <f t="shared" si="83"/>
        <v>0</v>
      </c>
      <c r="AT93" s="196" t="b">
        <f t="shared" si="84"/>
        <v>0</v>
      </c>
      <c r="AU93" s="196" t="b">
        <f t="shared" si="85"/>
        <v>0</v>
      </c>
      <c r="AV93" s="196" t="b">
        <f t="shared" si="86"/>
        <v>0</v>
      </c>
      <c r="AW93" s="196" t="b">
        <f t="shared" si="87"/>
        <v>0</v>
      </c>
      <c r="AX93" s="196" t="b">
        <f t="shared" si="88"/>
        <v>0</v>
      </c>
      <c r="AY93" s="196" t="b">
        <f t="shared" si="89"/>
        <v>0</v>
      </c>
      <c r="AZ93" s="196" t="b">
        <f t="shared" si="90"/>
        <v>0</v>
      </c>
      <c r="BA93" s="196" t="b">
        <f t="shared" si="91"/>
        <v>0</v>
      </c>
      <c r="BB93" s="196" t="b">
        <f t="shared" si="92"/>
        <v>0</v>
      </c>
      <c r="BC93" s="196" t="b">
        <f t="shared" si="93"/>
        <v>0</v>
      </c>
      <c r="BD93" s="196" t="b">
        <f t="shared" si="94"/>
        <v>0</v>
      </c>
      <c r="BE93" s="196" t="b">
        <f t="shared" si="95"/>
        <v>0</v>
      </c>
      <c r="BF93" s="196" t="b">
        <f t="shared" si="96"/>
        <v>0</v>
      </c>
      <c r="BG93" s="196" t="b">
        <f t="shared" si="97"/>
        <v>0</v>
      </c>
      <c r="BH93" s="196" t="b">
        <f t="shared" si="98"/>
        <v>0</v>
      </c>
      <c r="BI93" s="196" t="b">
        <f t="shared" si="99"/>
        <v>0</v>
      </c>
      <c r="BJ93" s="196" t="b">
        <f t="shared" si="100"/>
        <v>0</v>
      </c>
      <c r="BK93" s="225" t="b">
        <f t="shared" si="101"/>
        <v>0</v>
      </c>
      <c r="BL93" s="196" t="b">
        <f t="shared" si="102"/>
        <v>0</v>
      </c>
      <c r="BM93" s="196" t="b">
        <f t="shared" si="103"/>
        <v>0</v>
      </c>
      <c r="BN93" s="196" t="b">
        <f t="shared" si="104"/>
        <v>0</v>
      </c>
      <c r="BO93" s="196" t="b">
        <f t="shared" si="105"/>
        <v>0</v>
      </c>
      <c r="BP93" s="196" t="b">
        <f t="shared" si="106"/>
        <v>0</v>
      </c>
      <c r="BQ93" s="196" t="b">
        <f t="shared" si="107"/>
        <v>0</v>
      </c>
      <c r="BR93" s="196" t="b">
        <f t="shared" si="108"/>
        <v>0</v>
      </c>
      <c r="BS93" s="196" t="b">
        <f t="shared" si="109"/>
        <v>0</v>
      </c>
      <c r="BT93" s="196" t="b">
        <f t="shared" si="110"/>
        <v>0</v>
      </c>
      <c r="BU93" s="196" t="b">
        <f t="shared" si="111"/>
        <v>0</v>
      </c>
      <c r="BV93" s="196" t="b">
        <f t="shared" si="112"/>
        <v>0</v>
      </c>
      <c r="BW93" s="196" t="b">
        <f t="shared" si="113"/>
        <v>0</v>
      </c>
      <c r="BX93" s="196" t="b">
        <f t="shared" si="114"/>
        <v>0</v>
      </c>
      <c r="BY93" s="196" t="b">
        <f t="shared" si="115"/>
        <v>0</v>
      </c>
      <c r="BZ93" s="196" t="b">
        <f t="shared" si="116"/>
        <v>0</v>
      </c>
      <c r="CA93" s="196" t="b">
        <f t="shared" si="117"/>
        <v>0</v>
      </c>
      <c r="CB93" s="9" t="str">
        <f t="shared" si="118"/>
        <v/>
      </c>
      <c r="CC93" s="224" t="str">
        <f t="shared" si="119"/>
        <v/>
      </c>
    </row>
    <row r="94" spans="1:81" ht="15.95" customHeight="1">
      <c r="A94" s="56"/>
      <c r="B94" s="59"/>
      <c r="C94" s="70"/>
      <c r="D94" s="57"/>
      <c r="E94" s="58"/>
      <c r="F94" s="74"/>
      <c r="G94" s="38"/>
      <c r="H94" s="66"/>
      <c r="I94" s="36"/>
      <c r="J94" s="37"/>
      <c r="K94" s="187"/>
      <c r="L94" s="189"/>
      <c r="M94" s="66"/>
      <c r="N94" s="36"/>
      <c r="O94" s="192"/>
      <c r="P94" s="38"/>
      <c r="Q94" s="66"/>
      <c r="R94" s="36"/>
      <c r="S94" s="37"/>
      <c r="T94" s="70"/>
      <c r="U94" s="65"/>
      <c r="V94" s="58"/>
      <c r="W94" s="74"/>
      <c r="X94" s="40"/>
      <c r="Y94" s="82" t="str">
        <f t="shared" si="65"/>
        <v/>
      </c>
      <c r="Z94" s="89" t="str">
        <f t="shared" si="75"/>
        <v/>
      </c>
      <c r="AA94" s="98"/>
      <c r="AB94" s="81">
        <f t="shared" si="76"/>
        <v>0</v>
      </c>
      <c r="AC94" s="81">
        <f t="shared" si="77"/>
        <v>0</v>
      </c>
      <c r="AD94" s="81">
        <f t="shared" si="78"/>
        <v>0</v>
      </c>
      <c r="AE94" s="81">
        <f t="shared" si="79"/>
        <v>0</v>
      </c>
      <c r="AF94" s="81">
        <f t="shared" si="66"/>
        <v>0</v>
      </c>
      <c r="AG94" s="81">
        <f t="shared" si="67"/>
        <v>0</v>
      </c>
      <c r="AH94" s="208">
        <f t="shared" ca="1" si="80"/>
        <v>44376</v>
      </c>
      <c r="AI94" s="81"/>
      <c r="AJ94" s="196" t="b">
        <f t="shared" si="81"/>
        <v>0</v>
      </c>
      <c r="AK94" s="81" t="b">
        <f t="shared" si="68"/>
        <v>0</v>
      </c>
      <c r="AL94" s="81" t="b">
        <f t="shared" si="69"/>
        <v>0</v>
      </c>
      <c r="AM94" s="81" t="b">
        <f t="shared" si="70"/>
        <v>0</v>
      </c>
      <c r="AN94" s="81" t="b">
        <f t="shared" si="71"/>
        <v>0</v>
      </c>
      <c r="AO94" s="81" t="b">
        <f t="shared" si="72"/>
        <v>0</v>
      </c>
      <c r="AP94" s="81" t="b">
        <f t="shared" si="73"/>
        <v>0</v>
      </c>
      <c r="AQ94" s="81" t="b">
        <f t="shared" si="74"/>
        <v>1</v>
      </c>
      <c r="AR94" s="196" t="b">
        <f t="shared" si="82"/>
        <v>0</v>
      </c>
      <c r="AS94" s="196" t="b">
        <f t="shared" si="83"/>
        <v>0</v>
      </c>
      <c r="AT94" s="196" t="b">
        <f t="shared" si="84"/>
        <v>0</v>
      </c>
      <c r="AU94" s="196" t="b">
        <f t="shared" si="85"/>
        <v>0</v>
      </c>
      <c r="AV94" s="196" t="b">
        <f t="shared" si="86"/>
        <v>0</v>
      </c>
      <c r="AW94" s="196" t="b">
        <f t="shared" si="87"/>
        <v>0</v>
      </c>
      <c r="AX94" s="196" t="b">
        <f t="shared" si="88"/>
        <v>0</v>
      </c>
      <c r="AY94" s="196" t="b">
        <f t="shared" si="89"/>
        <v>0</v>
      </c>
      <c r="AZ94" s="196" t="b">
        <f t="shared" si="90"/>
        <v>0</v>
      </c>
      <c r="BA94" s="196" t="b">
        <f t="shared" si="91"/>
        <v>0</v>
      </c>
      <c r="BB94" s="196" t="b">
        <f t="shared" si="92"/>
        <v>0</v>
      </c>
      <c r="BC94" s="196" t="b">
        <f t="shared" si="93"/>
        <v>0</v>
      </c>
      <c r="BD94" s="196" t="b">
        <f t="shared" si="94"/>
        <v>0</v>
      </c>
      <c r="BE94" s="196" t="b">
        <f t="shared" si="95"/>
        <v>0</v>
      </c>
      <c r="BF94" s="196" t="b">
        <f t="shared" si="96"/>
        <v>0</v>
      </c>
      <c r="BG94" s="196" t="b">
        <f t="shared" si="97"/>
        <v>0</v>
      </c>
      <c r="BH94" s="196" t="b">
        <f t="shared" si="98"/>
        <v>0</v>
      </c>
      <c r="BI94" s="196" t="b">
        <f t="shared" si="99"/>
        <v>0</v>
      </c>
      <c r="BJ94" s="196" t="b">
        <f t="shared" si="100"/>
        <v>0</v>
      </c>
      <c r="BK94" s="225" t="b">
        <f t="shared" si="101"/>
        <v>0</v>
      </c>
      <c r="BL94" s="196" t="b">
        <f t="shared" si="102"/>
        <v>0</v>
      </c>
      <c r="BM94" s="196" t="b">
        <f t="shared" si="103"/>
        <v>0</v>
      </c>
      <c r="BN94" s="196" t="b">
        <f t="shared" si="104"/>
        <v>0</v>
      </c>
      <c r="BO94" s="196" t="b">
        <f t="shared" si="105"/>
        <v>0</v>
      </c>
      <c r="BP94" s="196" t="b">
        <f t="shared" si="106"/>
        <v>0</v>
      </c>
      <c r="BQ94" s="196" t="b">
        <f t="shared" si="107"/>
        <v>0</v>
      </c>
      <c r="BR94" s="196" t="b">
        <f t="shared" si="108"/>
        <v>0</v>
      </c>
      <c r="BS94" s="196" t="b">
        <f t="shared" si="109"/>
        <v>0</v>
      </c>
      <c r="BT94" s="196" t="b">
        <f t="shared" si="110"/>
        <v>0</v>
      </c>
      <c r="BU94" s="196" t="b">
        <f t="shared" si="111"/>
        <v>0</v>
      </c>
      <c r="BV94" s="196" t="b">
        <f t="shared" si="112"/>
        <v>0</v>
      </c>
      <c r="BW94" s="196" t="b">
        <f t="shared" si="113"/>
        <v>0</v>
      </c>
      <c r="BX94" s="196" t="b">
        <f t="shared" si="114"/>
        <v>0</v>
      </c>
      <c r="BY94" s="196" t="b">
        <f t="shared" si="115"/>
        <v>0</v>
      </c>
      <c r="BZ94" s="196" t="b">
        <f t="shared" si="116"/>
        <v>0</v>
      </c>
      <c r="CA94" s="196" t="b">
        <f t="shared" si="117"/>
        <v>0</v>
      </c>
      <c r="CB94" s="9" t="str">
        <f t="shared" si="118"/>
        <v/>
      </c>
      <c r="CC94" s="224" t="str">
        <f t="shared" si="119"/>
        <v/>
      </c>
    </row>
    <row r="95" spans="1:81" ht="15.95" customHeight="1">
      <c r="A95" s="56"/>
      <c r="B95" s="59"/>
      <c r="C95" s="70"/>
      <c r="D95" s="57"/>
      <c r="E95" s="58"/>
      <c r="F95" s="74"/>
      <c r="G95" s="38"/>
      <c r="H95" s="66"/>
      <c r="I95" s="36"/>
      <c r="J95" s="37"/>
      <c r="K95" s="187"/>
      <c r="L95" s="189"/>
      <c r="M95" s="66"/>
      <c r="N95" s="36"/>
      <c r="O95" s="192"/>
      <c r="P95" s="38"/>
      <c r="Q95" s="66"/>
      <c r="R95" s="36"/>
      <c r="S95" s="37"/>
      <c r="T95" s="70"/>
      <c r="U95" s="65"/>
      <c r="V95" s="58"/>
      <c r="W95" s="74"/>
      <c r="X95" s="40"/>
      <c r="Y95" s="82" t="str">
        <f t="shared" si="65"/>
        <v/>
      </c>
      <c r="Z95" s="89" t="str">
        <f t="shared" si="75"/>
        <v/>
      </c>
      <c r="AA95" s="98"/>
      <c r="AB95" s="81">
        <f t="shared" si="76"/>
        <v>0</v>
      </c>
      <c r="AC95" s="81">
        <f t="shared" si="77"/>
        <v>0</v>
      </c>
      <c r="AD95" s="81">
        <f t="shared" si="78"/>
        <v>0</v>
      </c>
      <c r="AE95" s="81">
        <f t="shared" si="79"/>
        <v>0</v>
      </c>
      <c r="AF95" s="81">
        <f t="shared" si="66"/>
        <v>0</v>
      </c>
      <c r="AG95" s="81">
        <f t="shared" si="67"/>
        <v>0</v>
      </c>
      <c r="AH95" s="208">
        <f t="shared" ca="1" si="80"/>
        <v>44376</v>
      </c>
      <c r="AI95" s="81"/>
      <c r="AJ95" s="196" t="b">
        <f t="shared" si="81"/>
        <v>0</v>
      </c>
      <c r="AK95" s="81" t="b">
        <f t="shared" si="68"/>
        <v>0</v>
      </c>
      <c r="AL95" s="81" t="b">
        <f t="shared" si="69"/>
        <v>0</v>
      </c>
      <c r="AM95" s="81" t="b">
        <f t="shared" si="70"/>
        <v>0</v>
      </c>
      <c r="AN95" s="81" t="b">
        <f t="shared" si="71"/>
        <v>0</v>
      </c>
      <c r="AO95" s="81" t="b">
        <f t="shared" si="72"/>
        <v>0</v>
      </c>
      <c r="AP95" s="81" t="b">
        <f t="shared" si="73"/>
        <v>0</v>
      </c>
      <c r="AQ95" s="81" t="b">
        <f t="shared" si="74"/>
        <v>1</v>
      </c>
      <c r="AR95" s="196" t="b">
        <f t="shared" si="82"/>
        <v>0</v>
      </c>
      <c r="AS95" s="196" t="b">
        <f t="shared" si="83"/>
        <v>0</v>
      </c>
      <c r="AT95" s="196" t="b">
        <f t="shared" si="84"/>
        <v>0</v>
      </c>
      <c r="AU95" s="196" t="b">
        <f t="shared" si="85"/>
        <v>0</v>
      </c>
      <c r="AV95" s="196" t="b">
        <f t="shared" si="86"/>
        <v>0</v>
      </c>
      <c r="AW95" s="196" t="b">
        <f t="shared" si="87"/>
        <v>0</v>
      </c>
      <c r="AX95" s="196" t="b">
        <f t="shared" si="88"/>
        <v>0</v>
      </c>
      <c r="AY95" s="196" t="b">
        <f t="shared" si="89"/>
        <v>0</v>
      </c>
      <c r="AZ95" s="196" t="b">
        <f t="shared" si="90"/>
        <v>0</v>
      </c>
      <c r="BA95" s="196" t="b">
        <f t="shared" si="91"/>
        <v>0</v>
      </c>
      <c r="BB95" s="196" t="b">
        <f t="shared" si="92"/>
        <v>0</v>
      </c>
      <c r="BC95" s="196" t="b">
        <f t="shared" si="93"/>
        <v>0</v>
      </c>
      <c r="BD95" s="196" t="b">
        <f t="shared" si="94"/>
        <v>0</v>
      </c>
      <c r="BE95" s="196" t="b">
        <f t="shared" si="95"/>
        <v>0</v>
      </c>
      <c r="BF95" s="196" t="b">
        <f t="shared" si="96"/>
        <v>0</v>
      </c>
      <c r="BG95" s="196" t="b">
        <f t="shared" si="97"/>
        <v>0</v>
      </c>
      <c r="BH95" s="196" t="b">
        <f t="shared" si="98"/>
        <v>0</v>
      </c>
      <c r="BI95" s="196" t="b">
        <f t="shared" si="99"/>
        <v>0</v>
      </c>
      <c r="BJ95" s="196" t="b">
        <f t="shared" si="100"/>
        <v>0</v>
      </c>
      <c r="BK95" s="225" t="b">
        <f t="shared" si="101"/>
        <v>0</v>
      </c>
      <c r="BL95" s="196" t="b">
        <f t="shared" si="102"/>
        <v>0</v>
      </c>
      <c r="BM95" s="196" t="b">
        <f t="shared" si="103"/>
        <v>0</v>
      </c>
      <c r="BN95" s="196" t="b">
        <f t="shared" si="104"/>
        <v>0</v>
      </c>
      <c r="BO95" s="196" t="b">
        <f t="shared" si="105"/>
        <v>0</v>
      </c>
      <c r="BP95" s="196" t="b">
        <f t="shared" si="106"/>
        <v>0</v>
      </c>
      <c r="BQ95" s="196" t="b">
        <f t="shared" si="107"/>
        <v>0</v>
      </c>
      <c r="BR95" s="196" t="b">
        <f t="shared" si="108"/>
        <v>0</v>
      </c>
      <c r="BS95" s="196" t="b">
        <f t="shared" si="109"/>
        <v>0</v>
      </c>
      <c r="BT95" s="196" t="b">
        <f t="shared" si="110"/>
        <v>0</v>
      </c>
      <c r="BU95" s="196" t="b">
        <f t="shared" si="111"/>
        <v>0</v>
      </c>
      <c r="BV95" s="196" t="b">
        <f t="shared" si="112"/>
        <v>0</v>
      </c>
      <c r="BW95" s="196" t="b">
        <f t="shared" si="113"/>
        <v>0</v>
      </c>
      <c r="BX95" s="196" t="b">
        <f t="shared" si="114"/>
        <v>0</v>
      </c>
      <c r="BY95" s="196" t="b">
        <f t="shared" si="115"/>
        <v>0</v>
      </c>
      <c r="BZ95" s="196" t="b">
        <f t="shared" si="116"/>
        <v>0</v>
      </c>
      <c r="CA95" s="196" t="b">
        <f t="shared" si="117"/>
        <v>0</v>
      </c>
      <c r="CB95" s="9" t="str">
        <f t="shared" si="118"/>
        <v/>
      </c>
      <c r="CC95" s="224" t="str">
        <f t="shared" si="119"/>
        <v/>
      </c>
    </row>
    <row r="96" spans="1:81" ht="15.95" customHeight="1">
      <c r="A96" s="56"/>
      <c r="B96" s="59"/>
      <c r="C96" s="70"/>
      <c r="D96" s="57"/>
      <c r="E96" s="58"/>
      <c r="F96" s="74"/>
      <c r="G96" s="38"/>
      <c r="H96" s="66"/>
      <c r="I96" s="36"/>
      <c r="J96" s="37"/>
      <c r="K96" s="187"/>
      <c r="L96" s="189"/>
      <c r="M96" s="66"/>
      <c r="N96" s="36"/>
      <c r="O96" s="192"/>
      <c r="P96" s="38"/>
      <c r="Q96" s="66"/>
      <c r="R96" s="36"/>
      <c r="S96" s="37"/>
      <c r="T96" s="70"/>
      <c r="U96" s="65"/>
      <c r="V96" s="58"/>
      <c r="W96" s="74"/>
      <c r="X96" s="40"/>
      <c r="Y96" s="82" t="str">
        <f t="shared" si="65"/>
        <v/>
      </c>
      <c r="Z96" s="89" t="str">
        <f t="shared" si="75"/>
        <v/>
      </c>
      <c r="AA96" s="98"/>
      <c r="AB96" s="81">
        <f t="shared" si="76"/>
        <v>0</v>
      </c>
      <c r="AC96" s="81">
        <f t="shared" si="77"/>
        <v>0</v>
      </c>
      <c r="AD96" s="81">
        <f t="shared" si="78"/>
        <v>0</v>
      </c>
      <c r="AE96" s="81">
        <f t="shared" si="79"/>
        <v>0</v>
      </c>
      <c r="AF96" s="81">
        <f t="shared" si="66"/>
        <v>0</v>
      </c>
      <c r="AG96" s="81">
        <f t="shared" si="67"/>
        <v>0</v>
      </c>
      <c r="AH96" s="208">
        <f t="shared" ca="1" si="80"/>
        <v>44376</v>
      </c>
      <c r="AI96" s="81"/>
      <c r="AJ96" s="196" t="b">
        <f t="shared" si="81"/>
        <v>0</v>
      </c>
      <c r="AK96" s="81" t="b">
        <f t="shared" si="68"/>
        <v>0</v>
      </c>
      <c r="AL96" s="81" t="b">
        <f t="shared" si="69"/>
        <v>0</v>
      </c>
      <c r="AM96" s="81" t="b">
        <f t="shared" si="70"/>
        <v>0</v>
      </c>
      <c r="AN96" s="81" t="b">
        <f t="shared" si="71"/>
        <v>0</v>
      </c>
      <c r="AO96" s="81" t="b">
        <f t="shared" si="72"/>
        <v>0</v>
      </c>
      <c r="AP96" s="81" t="b">
        <f t="shared" si="73"/>
        <v>0</v>
      </c>
      <c r="AQ96" s="81" t="b">
        <f t="shared" si="74"/>
        <v>1</v>
      </c>
      <c r="AR96" s="196" t="b">
        <f t="shared" si="82"/>
        <v>0</v>
      </c>
      <c r="AS96" s="196" t="b">
        <f t="shared" si="83"/>
        <v>0</v>
      </c>
      <c r="AT96" s="196" t="b">
        <f t="shared" si="84"/>
        <v>0</v>
      </c>
      <c r="AU96" s="196" t="b">
        <f t="shared" si="85"/>
        <v>0</v>
      </c>
      <c r="AV96" s="196" t="b">
        <f t="shared" si="86"/>
        <v>0</v>
      </c>
      <c r="AW96" s="196" t="b">
        <f t="shared" si="87"/>
        <v>0</v>
      </c>
      <c r="AX96" s="196" t="b">
        <f t="shared" si="88"/>
        <v>0</v>
      </c>
      <c r="AY96" s="196" t="b">
        <f t="shared" si="89"/>
        <v>0</v>
      </c>
      <c r="AZ96" s="196" t="b">
        <f t="shared" si="90"/>
        <v>0</v>
      </c>
      <c r="BA96" s="196" t="b">
        <f t="shared" si="91"/>
        <v>0</v>
      </c>
      <c r="BB96" s="196" t="b">
        <f t="shared" si="92"/>
        <v>0</v>
      </c>
      <c r="BC96" s="196" t="b">
        <f t="shared" si="93"/>
        <v>0</v>
      </c>
      <c r="BD96" s="196" t="b">
        <f t="shared" si="94"/>
        <v>0</v>
      </c>
      <c r="BE96" s="196" t="b">
        <f t="shared" si="95"/>
        <v>0</v>
      </c>
      <c r="BF96" s="196" t="b">
        <f t="shared" si="96"/>
        <v>0</v>
      </c>
      <c r="BG96" s="196" t="b">
        <f t="shared" si="97"/>
        <v>0</v>
      </c>
      <c r="BH96" s="196" t="b">
        <f t="shared" si="98"/>
        <v>0</v>
      </c>
      <c r="BI96" s="196" t="b">
        <f t="shared" si="99"/>
        <v>0</v>
      </c>
      <c r="BJ96" s="196" t="b">
        <f t="shared" si="100"/>
        <v>0</v>
      </c>
      <c r="BK96" s="225" t="b">
        <f t="shared" si="101"/>
        <v>0</v>
      </c>
      <c r="BL96" s="196" t="b">
        <f t="shared" si="102"/>
        <v>0</v>
      </c>
      <c r="BM96" s="196" t="b">
        <f t="shared" si="103"/>
        <v>0</v>
      </c>
      <c r="BN96" s="196" t="b">
        <f t="shared" si="104"/>
        <v>0</v>
      </c>
      <c r="BO96" s="196" t="b">
        <f t="shared" si="105"/>
        <v>0</v>
      </c>
      <c r="BP96" s="196" t="b">
        <f t="shared" si="106"/>
        <v>0</v>
      </c>
      <c r="BQ96" s="196" t="b">
        <f t="shared" si="107"/>
        <v>0</v>
      </c>
      <c r="BR96" s="196" t="b">
        <f t="shared" si="108"/>
        <v>0</v>
      </c>
      <c r="BS96" s="196" t="b">
        <f t="shared" si="109"/>
        <v>0</v>
      </c>
      <c r="BT96" s="196" t="b">
        <f t="shared" si="110"/>
        <v>0</v>
      </c>
      <c r="BU96" s="196" t="b">
        <f t="shared" si="111"/>
        <v>0</v>
      </c>
      <c r="BV96" s="196" t="b">
        <f t="shared" si="112"/>
        <v>0</v>
      </c>
      <c r="BW96" s="196" t="b">
        <f t="shared" si="113"/>
        <v>0</v>
      </c>
      <c r="BX96" s="196" t="b">
        <f t="shared" si="114"/>
        <v>0</v>
      </c>
      <c r="BY96" s="196" t="b">
        <f t="shared" si="115"/>
        <v>0</v>
      </c>
      <c r="BZ96" s="196" t="b">
        <f t="shared" si="116"/>
        <v>0</v>
      </c>
      <c r="CA96" s="196" t="b">
        <f t="shared" si="117"/>
        <v>0</v>
      </c>
      <c r="CB96" s="9" t="str">
        <f t="shared" si="118"/>
        <v/>
      </c>
      <c r="CC96" s="224" t="str">
        <f t="shared" si="119"/>
        <v/>
      </c>
    </row>
    <row r="97" spans="1:81" ht="15.95" customHeight="1">
      <c r="A97" s="56"/>
      <c r="B97" s="59"/>
      <c r="C97" s="70"/>
      <c r="D97" s="57"/>
      <c r="E97" s="58"/>
      <c r="F97" s="74"/>
      <c r="G97" s="38"/>
      <c r="H97" s="66"/>
      <c r="I97" s="36"/>
      <c r="J97" s="37"/>
      <c r="K97" s="187"/>
      <c r="L97" s="189"/>
      <c r="M97" s="66"/>
      <c r="N97" s="36"/>
      <c r="O97" s="192"/>
      <c r="P97" s="38"/>
      <c r="Q97" s="66"/>
      <c r="R97" s="36"/>
      <c r="S97" s="37"/>
      <c r="T97" s="70"/>
      <c r="U97" s="65"/>
      <c r="V97" s="58"/>
      <c r="W97" s="74"/>
      <c r="X97" s="40"/>
      <c r="Y97" s="82" t="str">
        <f t="shared" si="65"/>
        <v/>
      </c>
      <c r="Z97" s="89" t="str">
        <f t="shared" si="75"/>
        <v/>
      </c>
      <c r="AA97" s="98"/>
      <c r="AB97" s="81">
        <f t="shared" si="76"/>
        <v>0</v>
      </c>
      <c r="AC97" s="81">
        <f t="shared" si="77"/>
        <v>0</v>
      </c>
      <c r="AD97" s="81">
        <f t="shared" si="78"/>
        <v>0</v>
      </c>
      <c r="AE97" s="81">
        <f t="shared" si="79"/>
        <v>0</v>
      </c>
      <c r="AF97" s="81">
        <f t="shared" si="66"/>
        <v>0</v>
      </c>
      <c r="AG97" s="81">
        <f t="shared" si="67"/>
        <v>0</v>
      </c>
      <c r="AH97" s="208">
        <f t="shared" ca="1" si="80"/>
        <v>44376</v>
      </c>
      <c r="AI97" s="81"/>
      <c r="AJ97" s="196" t="b">
        <f t="shared" si="81"/>
        <v>0</v>
      </c>
      <c r="AK97" s="81" t="b">
        <f t="shared" si="68"/>
        <v>0</v>
      </c>
      <c r="AL97" s="81" t="b">
        <f t="shared" si="69"/>
        <v>0</v>
      </c>
      <c r="AM97" s="81" t="b">
        <f t="shared" si="70"/>
        <v>0</v>
      </c>
      <c r="AN97" s="81" t="b">
        <f t="shared" si="71"/>
        <v>0</v>
      </c>
      <c r="AO97" s="81" t="b">
        <f t="shared" si="72"/>
        <v>0</v>
      </c>
      <c r="AP97" s="81" t="b">
        <f t="shared" si="73"/>
        <v>0</v>
      </c>
      <c r="AQ97" s="81" t="b">
        <f t="shared" si="74"/>
        <v>1</v>
      </c>
      <c r="AR97" s="196" t="b">
        <f t="shared" si="82"/>
        <v>0</v>
      </c>
      <c r="AS97" s="196" t="b">
        <f t="shared" si="83"/>
        <v>0</v>
      </c>
      <c r="AT97" s="196" t="b">
        <f t="shared" si="84"/>
        <v>0</v>
      </c>
      <c r="AU97" s="196" t="b">
        <f t="shared" si="85"/>
        <v>0</v>
      </c>
      <c r="AV97" s="196" t="b">
        <f t="shared" si="86"/>
        <v>0</v>
      </c>
      <c r="AW97" s="196" t="b">
        <f t="shared" si="87"/>
        <v>0</v>
      </c>
      <c r="AX97" s="196" t="b">
        <f t="shared" si="88"/>
        <v>0</v>
      </c>
      <c r="AY97" s="196" t="b">
        <f t="shared" si="89"/>
        <v>0</v>
      </c>
      <c r="AZ97" s="196" t="b">
        <f t="shared" si="90"/>
        <v>0</v>
      </c>
      <c r="BA97" s="196" t="b">
        <f t="shared" si="91"/>
        <v>0</v>
      </c>
      <c r="BB97" s="196" t="b">
        <f t="shared" si="92"/>
        <v>0</v>
      </c>
      <c r="BC97" s="196" t="b">
        <f t="shared" si="93"/>
        <v>0</v>
      </c>
      <c r="BD97" s="196" t="b">
        <f t="shared" si="94"/>
        <v>0</v>
      </c>
      <c r="BE97" s="196" t="b">
        <f t="shared" si="95"/>
        <v>0</v>
      </c>
      <c r="BF97" s="196" t="b">
        <f t="shared" si="96"/>
        <v>0</v>
      </c>
      <c r="BG97" s="196" t="b">
        <f t="shared" si="97"/>
        <v>0</v>
      </c>
      <c r="BH97" s="196" t="b">
        <f t="shared" si="98"/>
        <v>0</v>
      </c>
      <c r="BI97" s="196" t="b">
        <f t="shared" si="99"/>
        <v>0</v>
      </c>
      <c r="BJ97" s="196" t="b">
        <f t="shared" si="100"/>
        <v>0</v>
      </c>
      <c r="BK97" s="225" t="b">
        <f t="shared" si="101"/>
        <v>0</v>
      </c>
      <c r="BL97" s="196" t="b">
        <f t="shared" si="102"/>
        <v>0</v>
      </c>
      <c r="BM97" s="196" t="b">
        <f t="shared" si="103"/>
        <v>0</v>
      </c>
      <c r="BN97" s="196" t="b">
        <f t="shared" si="104"/>
        <v>0</v>
      </c>
      <c r="BO97" s="196" t="b">
        <f t="shared" si="105"/>
        <v>0</v>
      </c>
      <c r="BP97" s="196" t="b">
        <f t="shared" si="106"/>
        <v>0</v>
      </c>
      <c r="BQ97" s="196" t="b">
        <f t="shared" si="107"/>
        <v>0</v>
      </c>
      <c r="BR97" s="196" t="b">
        <f t="shared" si="108"/>
        <v>0</v>
      </c>
      <c r="BS97" s="196" t="b">
        <f t="shared" si="109"/>
        <v>0</v>
      </c>
      <c r="BT97" s="196" t="b">
        <f t="shared" si="110"/>
        <v>0</v>
      </c>
      <c r="BU97" s="196" t="b">
        <f t="shared" si="111"/>
        <v>0</v>
      </c>
      <c r="BV97" s="196" t="b">
        <f t="shared" si="112"/>
        <v>0</v>
      </c>
      <c r="BW97" s="196" t="b">
        <f t="shared" si="113"/>
        <v>0</v>
      </c>
      <c r="BX97" s="196" t="b">
        <f t="shared" si="114"/>
        <v>0</v>
      </c>
      <c r="BY97" s="196" t="b">
        <f t="shared" si="115"/>
        <v>0</v>
      </c>
      <c r="BZ97" s="196" t="b">
        <f t="shared" si="116"/>
        <v>0</v>
      </c>
      <c r="CA97" s="196" t="b">
        <f t="shared" si="117"/>
        <v>0</v>
      </c>
      <c r="CB97" s="9" t="str">
        <f t="shared" si="118"/>
        <v/>
      </c>
      <c r="CC97" s="224" t="str">
        <f t="shared" si="119"/>
        <v/>
      </c>
    </row>
    <row r="98" spans="1:81" ht="15.95" customHeight="1">
      <c r="A98" s="56"/>
      <c r="B98" s="59"/>
      <c r="C98" s="70"/>
      <c r="D98" s="57"/>
      <c r="E98" s="58"/>
      <c r="F98" s="74"/>
      <c r="G98" s="38"/>
      <c r="H98" s="66"/>
      <c r="I98" s="36"/>
      <c r="J98" s="37"/>
      <c r="K98" s="187"/>
      <c r="L98" s="189"/>
      <c r="M98" s="66"/>
      <c r="N98" s="36"/>
      <c r="O98" s="192"/>
      <c r="P98" s="38"/>
      <c r="Q98" s="66"/>
      <c r="R98" s="36"/>
      <c r="S98" s="37"/>
      <c r="T98" s="70"/>
      <c r="U98" s="65"/>
      <c r="V98" s="58"/>
      <c r="W98" s="74"/>
      <c r="X98" s="40"/>
      <c r="Y98" s="82" t="str">
        <f t="shared" si="65"/>
        <v/>
      </c>
      <c r="Z98" s="89" t="str">
        <f t="shared" si="75"/>
        <v/>
      </c>
      <c r="AA98" s="98"/>
      <c r="AB98" s="81">
        <f t="shared" si="76"/>
        <v>0</v>
      </c>
      <c r="AC98" s="81">
        <f t="shared" si="77"/>
        <v>0</v>
      </c>
      <c r="AD98" s="81">
        <f t="shared" si="78"/>
        <v>0</v>
      </c>
      <c r="AE98" s="81">
        <f t="shared" si="79"/>
        <v>0</v>
      </c>
      <c r="AF98" s="81">
        <f t="shared" si="66"/>
        <v>0</v>
      </c>
      <c r="AG98" s="81">
        <f t="shared" si="67"/>
        <v>0</v>
      </c>
      <c r="AH98" s="208">
        <f t="shared" ca="1" si="80"/>
        <v>44376</v>
      </c>
      <c r="AI98" s="81"/>
      <c r="AJ98" s="196" t="b">
        <f t="shared" si="81"/>
        <v>0</v>
      </c>
      <c r="AK98" s="81" t="b">
        <f t="shared" si="68"/>
        <v>0</v>
      </c>
      <c r="AL98" s="81" t="b">
        <f t="shared" si="69"/>
        <v>0</v>
      </c>
      <c r="AM98" s="81" t="b">
        <f t="shared" si="70"/>
        <v>0</v>
      </c>
      <c r="AN98" s="81" t="b">
        <f t="shared" si="71"/>
        <v>0</v>
      </c>
      <c r="AO98" s="81" t="b">
        <f t="shared" si="72"/>
        <v>0</v>
      </c>
      <c r="AP98" s="81" t="b">
        <f t="shared" si="73"/>
        <v>0</v>
      </c>
      <c r="AQ98" s="81" t="b">
        <f t="shared" si="74"/>
        <v>1</v>
      </c>
      <c r="AR98" s="196" t="b">
        <f t="shared" si="82"/>
        <v>0</v>
      </c>
      <c r="AS98" s="196" t="b">
        <f t="shared" si="83"/>
        <v>0</v>
      </c>
      <c r="AT98" s="196" t="b">
        <f t="shared" si="84"/>
        <v>0</v>
      </c>
      <c r="AU98" s="196" t="b">
        <f t="shared" si="85"/>
        <v>0</v>
      </c>
      <c r="AV98" s="196" t="b">
        <f t="shared" si="86"/>
        <v>0</v>
      </c>
      <c r="AW98" s="196" t="b">
        <f t="shared" si="87"/>
        <v>0</v>
      </c>
      <c r="AX98" s="196" t="b">
        <f t="shared" si="88"/>
        <v>0</v>
      </c>
      <c r="AY98" s="196" t="b">
        <f t="shared" si="89"/>
        <v>0</v>
      </c>
      <c r="AZ98" s="196" t="b">
        <f t="shared" si="90"/>
        <v>0</v>
      </c>
      <c r="BA98" s="196" t="b">
        <f t="shared" si="91"/>
        <v>0</v>
      </c>
      <c r="BB98" s="196" t="b">
        <f t="shared" si="92"/>
        <v>0</v>
      </c>
      <c r="BC98" s="196" t="b">
        <f t="shared" si="93"/>
        <v>0</v>
      </c>
      <c r="BD98" s="196" t="b">
        <f t="shared" si="94"/>
        <v>0</v>
      </c>
      <c r="BE98" s="196" t="b">
        <f t="shared" si="95"/>
        <v>0</v>
      </c>
      <c r="BF98" s="196" t="b">
        <f t="shared" si="96"/>
        <v>0</v>
      </c>
      <c r="BG98" s="196" t="b">
        <f t="shared" si="97"/>
        <v>0</v>
      </c>
      <c r="BH98" s="196" t="b">
        <f t="shared" si="98"/>
        <v>0</v>
      </c>
      <c r="BI98" s="196" t="b">
        <f t="shared" si="99"/>
        <v>0</v>
      </c>
      <c r="BJ98" s="196" t="b">
        <f t="shared" si="100"/>
        <v>0</v>
      </c>
      <c r="BK98" s="225" t="b">
        <f t="shared" si="101"/>
        <v>0</v>
      </c>
      <c r="BL98" s="196" t="b">
        <f t="shared" si="102"/>
        <v>0</v>
      </c>
      <c r="BM98" s="196" t="b">
        <f t="shared" si="103"/>
        <v>0</v>
      </c>
      <c r="BN98" s="196" t="b">
        <f t="shared" si="104"/>
        <v>0</v>
      </c>
      <c r="BO98" s="196" t="b">
        <f t="shared" si="105"/>
        <v>0</v>
      </c>
      <c r="BP98" s="196" t="b">
        <f t="shared" si="106"/>
        <v>0</v>
      </c>
      <c r="BQ98" s="196" t="b">
        <f t="shared" si="107"/>
        <v>0</v>
      </c>
      <c r="BR98" s="196" t="b">
        <f t="shared" si="108"/>
        <v>0</v>
      </c>
      <c r="BS98" s="196" t="b">
        <f t="shared" si="109"/>
        <v>0</v>
      </c>
      <c r="BT98" s="196" t="b">
        <f t="shared" si="110"/>
        <v>0</v>
      </c>
      <c r="BU98" s="196" t="b">
        <f t="shared" si="111"/>
        <v>0</v>
      </c>
      <c r="BV98" s="196" t="b">
        <f t="shared" si="112"/>
        <v>0</v>
      </c>
      <c r="BW98" s="196" t="b">
        <f t="shared" si="113"/>
        <v>0</v>
      </c>
      <c r="BX98" s="196" t="b">
        <f t="shared" si="114"/>
        <v>0</v>
      </c>
      <c r="BY98" s="196" t="b">
        <f t="shared" si="115"/>
        <v>0</v>
      </c>
      <c r="BZ98" s="196" t="b">
        <f t="shared" si="116"/>
        <v>0</v>
      </c>
      <c r="CA98" s="196" t="b">
        <f t="shared" si="117"/>
        <v>0</v>
      </c>
      <c r="CB98" s="9" t="str">
        <f t="shared" si="118"/>
        <v/>
      </c>
      <c r="CC98" s="224" t="str">
        <f t="shared" si="119"/>
        <v/>
      </c>
    </row>
    <row r="99" spans="1:81" ht="15.95" customHeight="1">
      <c r="A99" s="56"/>
      <c r="B99" s="59"/>
      <c r="C99" s="70"/>
      <c r="D99" s="57"/>
      <c r="E99" s="58"/>
      <c r="F99" s="74"/>
      <c r="G99" s="38"/>
      <c r="H99" s="66"/>
      <c r="I99" s="36"/>
      <c r="J99" s="37"/>
      <c r="K99" s="187"/>
      <c r="L99" s="189"/>
      <c r="M99" s="66"/>
      <c r="N99" s="36"/>
      <c r="O99" s="192"/>
      <c r="P99" s="38"/>
      <c r="Q99" s="66"/>
      <c r="R99" s="36"/>
      <c r="S99" s="37"/>
      <c r="T99" s="70"/>
      <c r="U99" s="65"/>
      <c r="V99" s="58"/>
      <c r="W99" s="74"/>
      <c r="X99" s="40"/>
      <c r="Y99" s="82" t="str">
        <f t="shared" si="65"/>
        <v/>
      </c>
      <c r="Z99" s="89" t="str">
        <f t="shared" si="75"/>
        <v/>
      </c>
      <c r="AA99" s="98"/>
      <c r="AB99" s="81">
        <f t="shared" si="76"/>
        <v>0</v>
      </c>
      <c r="AC99" s="81">
        <f t="shared" si="77"/>
        <v>0</v>
      </c>
      <c r="AD99" s="81">
        <f t="shared" si="78"/>
        <v>0</v>
      </c>
      <c r="AE99" s="81">
        <f t="shared" si="79"/>
        <v>0</v>
      </c>
      <c r="AF99" s="81">
        <f t="shared" si="66"/>
        <v>0</v>
      </c>
      <c r="AG99" s="81">
        <f t="shared" si="67"/>
        <v>0</v>
      </c>
      <c r="AH99" s="208">
        <f t="shared" ca="1" si="80"/>
        <v>44376</v>
      </c>
      <c r="AI99" s="81"/>
      <c r="AJ99" s="196" t="b">
        <f t="shared" si="81"/>
        <v>0</v>
      </c>
      <c r="AK99" s="81" t="b">
        <f t="shared" si="68"/>
        <v>0</v>
      </c>
      <c r="AL99" s="81" t="b">
        <f t="shared" si="69"/>
        <v>0</v>
      </c>
      <c r="AM99" s="81" t="b">
        <f t="shared" si="70"/>
        <v>0</v>
      </c>
      <c r="AN99" s="81" t="b">
        <f t="shared" si="71"/>
        <v>0</v>
      </c>
      <c r="AO99" s="81" t="b">
        <f t="shared" si="72"/>
        <v>0</v>
      </c>
      <c r="AP99" s="81" t="b">
        <f t="shared" si="73"/>
        <v>0</v>
      </c>
      <c r="AQ99" s="81" t="b">
        <f t="shared" si="74"/>
        <v>1</v>
      </c>
      <c r="AR99" s="196" t="b">
        <f t="shared" si="82"/>
        <v>0</v>
      </c>
      <c r="AS99" s="196" t="b">
        <f t="shared" si="83"/>
        <v>0</v>
      </c>
      <c r="AT99" s="196" t="b">
        <f t="shared" si="84"/>
        <v>0</v>
      </c>
      <c r="AU99" s="196" t="b">
        <f t="shared" si="85"/>
        <v>0</v>
      </c>
      <c r="AV99" s="196" t="b">
        <f t="shared" si="86"/>
        <v>0</v>
      </c>
      <c r="AW99" s="196" t="b">
        <f t="shared" si="87"/>
        <v>0</v>
      </c>
      <c r="AX99" s="196" t="b">
        <f t="shared" si="88"/>
        <v>0</v>
      </c>
      <c r="AY99" s="196" t="b">
        <f t="shared" si="89"/>
        <v>0</v>
      </c>
      <c r="AZ99" s="196" t="b">
        <f t="shared" si="90"/>
        <v>0</v>
      </c>
      <c r="BA99" s="196" t="b">
        <f t="shared" si="91"/>
        <v>0</v>
      </c>
      <c r="BB99" s="196" t="b">
        <f t="shared" si="92"/>
        <v>0</v>
      </c>
      <c r="BC99" s="196" t="b">
        <f t="shared" si="93"/>
        <v>0</v>
      </c>
      <c r="BD99" s="196" t="b">
        <f t="shared" si="94"/>
        <v>0</v>
      </c>
      <c r="BE99" s="196" t="b">
        <f t="shared" si="95"/>
        <v>0</v>
      </c>
      <c r="BF99" s="196" t="b">
        <f t="shared" si="96"/>
        <v>0</v>
      </c>
      <c r="BG99" s="196" t="b">
        <f t="shared" si="97"/>
        <v>0</v>
      </c>
      <c r="BH99" s="196" t="b">
        <f t="shared" si="98"/>
        <v>0</v>
      </c>
      <c r="BI99" s="196" t="b">
        <f t="shared" si="99"/>
        <v>0</v>
      </c>
      <c r="BJ99" s="196" t="b">
        <f t="shared" si="100"/>
        <v>0</v>
      </c>
      <c r="BK99" s="225" t="b">
        <f t="shared" si="101"/>
        <v>0</v>
      </c>
      <c r="BL99" s="196" t="b">
        <f t="shared" si="102"/>
        <v>0</v>
      </c>
      <c r="BM99" s="196" t="b">
        <f t="shared" si="103"/>
        <v>0</v>
      </c>
      <c r="BN99" s="196" t="b">
        <f t="shared" si="104"/>
        <v>0</v>
      </c>
      <c r="BO99" s="196" t="b">
        <f t="shared" si="105"/>
        <v>0</v>
      </c>
      <c r="BP99" s="196" t="b">
        <f t="shared" si="106"/>
        <v>0</v>
      </c>
      <c r="BQ99" s="196" t="b">
        <f t="shared" si="107"/>
        <v>0</v>
      </c>
      <c r="BR99" s="196" t="b">
        <f t="shared" si="108"/>
        <v>0</v>
      </c>
      <c r="BS99" s="196" t="b">
        <f t="shared" si="109"/>
        <v>0</v>
      </c>
      <c r="BT99" s="196" t="b">
        <f t="shared" si="110"/>
        <v>0</v>
      </c>
      <c r="BU99" s="196" t="b">
        <f t="shared" si="111"/>
        <v>0</v>
      </c>
      <c r="BV99" s="196" t="b">
        <f t="shared" si="112"/>
        <v>0</v>
      </c>
      <c r="BW99" s="196" t="b">
        <f t="shared" si="113"/>
        <v>0</v>
      </c>
      <c r="BX99" s="196" t="b">
        <f t="shared" si="114"/>
        <v>0</v>
      </c>
      <c r="BY99" s="196" t="b">
        <f t="shared" si="115"/>
        <v>0</v>
      </c>
      <c r="BZ99" s="196" t="b">
        <f t="shared" si="116"/>
        <v>0</v>
      </c>
      <c r="CA99" s="196" t="b">
        <f t="shared" si="117"/>
        <v>0</v>
      </c>
      <c r="CB99" s="9" t="str">
        <f t="shared" si="118"/>
        <v/>
      </c>
      <c r="CC99" s="224" t="str">
        <f t="shared" si="119"/>
        <v/>
      </c>
    </row>
    <row r="100" spans="1:81" ht="15.95" customHeight="1">
      <c r="A100" s="56"/>
      <c r="B100" s="59"/>
      <c r="C100" s="70"/>
      <c r="D100" s="57"/>
      <c r="E100" s="58"/>
      <c r="F100" s="74"/>
      <c r="G100" s="38"/>
      <c r="H100" s="66"/>
      <c r="I100" s="36"/>
      <c r="J100" s="37"/>
      <c r="K100" s="187"/>
      <c r="L100" s="189"/>
      <c r="M100" s="66"/>
      <c r="N100" s="36"/>
      <c r="O100" s="192"/>
      <c r="P100" s="38"/>
      <c r="Q100" s="66"/>
      <c r="R100" s="36"/>
      <c r="S100" s="37"/>
      <c r="T100" s="70"/>
      <c r="U100" s="65"/>
      <c r="V100" s="58"/>
      <c r="W100" s="74"/>
      <c r="X100" s="40"/>
      <c r="Y100" s="82" t="str">
        <f t="shared" si="65"/>
        <v/>
      </c>
      <c r="Z100" s="89" t="str">
        <f t="shared" si="75"/>
        <v/>
      </c>
      <c r="AA100" s="98"/>
      <c r="AB100" s="81">
        <f t="shared" si="76"/>
        <v>0</v>
      </c>
      <c r="AC100" s="81">
        <f t="shared" si="77"/>
        <v>0</v>
      </c>
      <c r="AD100" s="81">
        <f t="shared" si="78"/>
        <v>0</v>
      </c>
      <c r="AE100" s="81">
        <f t="shared" si="79"/>
        <v>0</v>
      </c>
      <c r="AF100" s="81">
        <f t="shared" si="66"/>
        <v>0</v>
      </c>
      <c r="AG100" s="81">
        <f t="shared" si="67"/>
        <v>0</v>
      </c>
      <c r="AH100" s="208">
        <f t="shared" ca="1" si="80"/>
        <v>44376</v>
      </c>
      <c r="AI100" s="81"/>
      <c r="AJ100" s="196" t="b">
        <f t="shared" si="81"/>
        <v>0</v>
      </c>
      <c r="AK100" s="81" t="b">
        <f t="shared" si="68"/>
        <v>0</v>
      </c>
      <c r="AL100" s="81" t="b">
        <f t="shared" si="69"/>
        <v>0</v>
      </c>
      <c r="AM100" s="81" t="b">
        <f t="shared" si="70"/>
        <v>0</v>
      </c>
      <c r="AN100" s="81" t="b">
        <f t="shared" si="71"/>
        <v>0</v>
      </c>
      <c r="AO100" s="81" t="b">
        <f t="shared" si="72"/>
        <v>0</v>
      </c>
      <c r="AP100" s="81" t="b">
        <f t="shared" si="73"/>
        <v>0</v>
      </c>
      <c r="AQ100" s="81" t="b">
        <f t="shared" si="74"/>
        <v>1</v>
      </c>
      <c r="AR100" s="196" t="b">
        <f t="shared" si="82"/>
        <v>0</v>
      </c>
      <c r="AS100" s="196" t="b">
        <f t="shared" si="83"/>
        <v>0</v>
      </c>
      <c r="AT100" s="196" t="b">
        <f t="shared" si="84"/>
        <v>0</v>
      </c>
      <c r="AU100" s="196" t="b">
        <f t="shared" si="85"/>
        <v>0</v>
      </c>
      <c r="AV100" s="196" t="b">
        <f t="shared" si="86"/>
        <v>0</v>
      </c>
      <c r="AW100" s="196" t="b">
        <f t="shared" si="87"/>
        <v>0</v>
      </c>
      <c r="AX100" s="196" t="b">
        <f t="shared" si="88"/>
        <v>0</v>
      </c>
      <c r="AY100" s="196" t="b">
        <f t="shared" si="89"/>
        <v>0</v>
      </c>
      <c r="AZ100" s="196" t="b">
        <f t="shared" si="90"/>
        <v>0</v>
      </c>
      <c r="BA100" s="196" t="b">
        <f t="shared" si="91"/>
        <v>0</v>
      </c>
      <c r="BB100" s="196" t="b">
        <f t="shared" si="92"/>
        <v>0</v>
      </c>
      <c r="BC100" s="196" t="b">
        <f t="shared" si="93"/>
        <v>0</v>
      </c>
      <c r="BD100" s="196" t="b">
        <f t="shared" si="94"/>
        <v>0</v>
      </c>
      <c r="BE100" s="196" t="b">
        <f t="shared" si="95"/>
        <v>0</v>
      </c>
      <c r="BF100" s="196" t="b">
        <f t="shared" si="96"/>
        <v>0</v>
      </c>
      <c r="BG100" s="196" t="b">
        <f t="shared" si="97"/>
        <v>0</v>
      </c>
      <c r="BH100" s="196" t="b">
        <f t="shared" si="98"/>
        <v>0</v>
      </c>
      <c r="BI100" s="196" t="b">
        <f t="shared" si="99"/>
        <v>0</v>
      </c>
      <c r="BJ100" s="196" t="b">
        <f t="shared" si="100"/>
        <v>0</v>
      </c>
      <c r="BK100" s="225" t="b">
        <f t="shared" si="101"/>
        <v>0</v>
      </c>
      <c r="BL100" s="196" t="b">
        <f t="shared" si="102"/>
        <v>0</v>
      </c>
      <c r="BM100" s="196" t="b">
        <f t="shared" si="103"/>
        <v>0</v>
      </c>
      <c r="BN100" s="196" t="b">
        <f t="shared" si="104"/>
        <v>0</v>
      </c>
      <c r="BO100" s="196" t="b">
        <f t="shared" si="105"/>
        <v>0</v>
      </c>
      <c r="BP100" s="196" t="b">
        <f t="shared" si="106"/>
        <v>0</v>
      </c>
      <c r="BQ100" s="196" t="b">
        <f t="shared" si="107"/>
        <v>0</v>
      </c>
      <c r="BR100" s="196" t="b">
        <f t="shared" si="108"/>
        <v>0</v>
      </c>
      <c r="BS100" s="196" t="b">
        <f t="shared" si="109"/>
        <v>0</v>
      </c>
      <c r="BT100" s="196" t="b">
        <f t="shared" si="110"/>
        <v>0</v>
      </c>
      <c r="BU100" s="196" t="b">
        <f t="shared" si="111"/>
        <v>0</v>
      </c>
      <c r="BV100" s="196" t="b">
        <f t="shared" si="112"/>
        <v>0</v>
      </c>
      <c r="BW100" s="196" t="b">
        <f t="shared" si="113"/>
        <v>0</v>
      </c>
      <c r="BX100" s="196" t="b">
        <f t="shared" si="114"/>
        <v>0</v>
      </c>
      <c r="BY100" s="196" t="b">
        <f t="shared" si="115"/>
        <v>0</v>
      </c>
      <c r="BZ100" s="196" t="b">
        <f t="shared" si="116"/>
        <v>0</v>
      </c>
      <c r="CA100" s="196" t="b">
        <f t="shared" si="117"/>
        <v>0</v>
      </c>
      <c r="CB100" s="9" t="str">
        <f t="shared" si="118"/>
        <v/>
      </c>
      <c r="CC100" s="224" t="str">
        <f t="shared" si="119"/>
        <v/>
      </c>
    </row>
    <row r="101" spans="1:81" ht="15.95" customHeight="1">
      <c r="A101" s="56"/>
      <c r="B101" s="59"/>
      <c r="C101" s="70"/>
      <c r="D101" s="57"/>
      <c r="E101" s="58"/>
      <c r="F101" s="74"/>
      <c r="G101" s="38"/>
      <c r="H101" s="66"/>
      <c r="I101" s="36"/>
      <c r="J101" s="37"/>
      <c r="K101" s="187"/>
      <c r="L101" s="189"/>
      <c r="M101" s="66"/>
      <c r="N101" s="36"/>
      <c r="O101" s="192"/>
      <c r="P101" s="38"/>
      <c r="Q101" s="66"/>
      <c r="R101" s="36"/>
      <c r="S101" s="37"/>
      <c r="T101" s="70"/>
      <c r="U101" s="65"/>
      <c r="V101" s="58"/>
      <c r="W101" s="74"/>
      <c r="X101" s="40"/>
      <c r="Y101" s="82" t="str">
        <f t="shared" si="65"/>
        <v/>
      </c>
      <c r="Z101" s="89" t="str">
        <f t="shared" si="75"/>
        <v/>
      </c>
      <c r="AA101" s="98"/>
      <c r="AB101" s="81">
        <f t="shared" si="76"/>
        <v>0</v>
      </c>
      <c r="AC101" s="81">
        <f t="shared" si="77"/>
        <v>0</v>
      </c>
      <c r="AD101" s="81">
        <f t="shared" si="78"/>
        <v>0</v>
      </c>
      <c r="AE101" s="81">
        <f t="shared" si="79"/>
        <v>0</v>
      </c>
      <c r="AF101" s="81">
        <f t="shared" si="66"/>
        <v>0</v>
      </c>
      <c r="AG101" s="81">
        <f t="shared" si="67"/>
        <v>0</v>
      </c>
      <c r="AH101" s="208">
        <f t="shared" ca="1" si="80"/>
        <v>44376</v>
      </c>
      <c r="AI101" s="81"/>
      <c r="AJ101" s="196" t="b">
        <f t="shared" si="81"/>
        <v>0</v>
      </c>
      <c r="AK101" s="81" t="b">
        <f t="shared" si="68"/>
        <v>0</v>
      </c>
      <c r="AL101" s="81" t="b">
        <f t="shared" si="69"/>
        <v>0</v>
      </c>
      <c r="AM101" s="81" t="b">
        <f t="shared" si="70"/>
        <v>0</v>
      </c>
      <c r="AN101" s="81" t="b">
        <f t="shared" si="71"/>
        <v>0</v>
      </c>
      <c r="AO101" s="81" t="b">
        <f t="shared" si="72"/>
        <v>0</v>
      </c>
      <c r="AP101" s="81" t="b">
        <f t="shared" si="73"/>
        <v>0</v>
      </c>
      <c r="AQ101" s="81" t="b">
        <f t="shared" si="74"/>
        <v>1</v>
      </c>
      <c r="AR101" s="196" t="b">
        <f t="shared" si="82"/>
        <v>0</v>
      </c>
      <c r="AS101" s="196" t="b">
        <f t="shared" si="83"/>
        <v>0</v>
      </c>
      <c r="AT101" s="196" t="b">
        <f t="shared" si="84"/>
        <v>0</v>
      </c>
      <c r="AU101" s="196" t="b">
        <f t="shared" si="85"/>
        <v>0</v>
      </c>
      <c r="AV101" s="196" t="b">
        <f t="shared" si="86"/>
        <v>0</v>
      </c>
      <c r="AW101" s="196" t="b">
        <f t="shared" si="87"/>
        <v>0</v>
      </c>
      <c r="AX101" s="196" t="b">
        <f t="shared" si="88"/>
        <v>0</v>
      </c>
      <c r="AY101" s="196" t="b">
        <f t="shared" si="89"/>
        <v>0</v>
      </c>
      <c r="AZ101" s="196" t="b">
        <f t="shared" si="90"/>
        <v>0</v>
      </c>
      <c r="BA101" s="196" t="b">
        <f t="shared" si="91"/>
        <v>0</v>
      </c>
      <c r="BB101" s="196" t="b">
        <f t="shared" si="92"/>
        <v>0</v>
      </c>
      <c r="BC101" s="196" t="b">
        <f t="shared" si="93"/>
        <v>0</v>
      </c>
      <c r="BD101" s="196" t="b">
        <f t="shared" si="94"/>
        <v>0</v>
      </c>
      <c r="BE101" s="196" t="b">
        <f t="shared" si="95"/>
        <v>0</v>
      </c>
      <c r="BF101" s="196" t="b">
        <f t="shared" si="96"/>
        <v>0</v>
      </c>
      <c r="BG101" s="196" t="b">
        <f t="shared" si="97"/>
        <v>0</v>
      </c>
      <c r="BH101" s="196" t="b">
        <f t="shared" si="98"/>
        <v>0</v>
      </c>
      <c r="BI101" s="196" t="b">
        <f t="shared" si="99"/>
        <v>0</v>
      </c>
      <c r="BJ101" s="196" t="b">
        <f t="shared" si="100"/>
        <v>0</v>
      </c>
      <c r="BK101" s="225" t="b">
        <f t="shared" si="101"/>
        <v>0</v>
      </c>
      <c r="BL101" s="196" t="b">
        <f t="shared" si="102"/>
        <v>0</v>
      </c>
      <c r="BM101" s="196" t="b">
        <f t="shared" si="103"/>
        <v>0</v>
      </c>
      <c r="BN101" s="196" t="b">
        <f t="shared" si="104"/>
        <v>0</v>
      </c>
      <c r="BO101" s="196" t="b">
        <f t="shared" si="105"/>
        <v>0</v>
      </c>
      <c r="BP101" s="196" t="b">
        <f t="shared" si="106"/>
        <v>0</v>
      </c>
      <c r="BQ101" s="196" t="b">
        <f t="shared" si="107"/>
        <v>0</v>
      </c>
      <c r="BR101" s="196" t="b">
        <f t="shared" si="108"/>
        <v>0</v>
      </c>
      <c r="BS101" s="196" t="b">
        <f t="shared" si="109"/>
        <v>0</v>
      </c>
      <c r="BT101" s="196" t="b">
        <f t="shared" si="110"/>
        <v>0</v>
      </c>
      <c r="BU101" s="196" t="b">
        <f t="shared" si="111"/>
        <v>0</v>
      </c>
      <c r="BV101" s="196" t="b">
        <f t="shared" si="112"/>
        <v>0</v>
      </c>
      <c r="BW101" s="196" t="b">
        <f t="shared" si="113"/>
        <v>0</v>
      </c>
      <c r="BX101" s="196" t="b">
        <f t="shared" si="114"/>
        <v>0</v>
      </c>
      <c r="BY101" s="196" t="b">
        <f t="shared" si="115"/>
        <v>0</v>
      </c>
      <c r="BZ101" s="196" t="b">
        <f t="shared" si="116"/>
        <v>0</v>
      </c>
      <c r="CA101" s="196" t="b">
        <f t="shared" si="117"/>
        <v>0</v>
      </c>
      <c r="CB101" s="9" t="str">
        <f t="shared" si="118"/>
        <v/>
      </c>
      <c r="CC101" s="224" t="str">
        <f t="shared" si="119"/>
        <v/>
      </c>
    </row>
    <row r="102" spans="1:81" ht="15.95" customHeight="1">
      <c r="A102" s="56"/>
      <c r="B102" s="59"/>
      <c r="C102" s="70"/>
      <c r="D102" s="57"/>
      <c r="E102" s="58"/>
      <c r="F102" s="74"/>
      <c r="G102" s="38"/>
      <c r="H102" s="66"/>
      <c r="I102" s="36"/>
      <c r="J102" s="37"/>
      <c r="K102" s="187"/>
      <c r="L102" s="189"/>
      <c r="M102" s="66"/>
      <c r="N102" s="36"/>
      <c r="O102" s="192"/>
      <c r="P102" s="38"/>
      <c r="Q102" s="66"/>
      <c r="R102" s="36"/>
      <c r="S102" s="37"/>
      <c r="T102" s="70"/>
      <c r="U102" s="65"/>
      <c r="V102" s="58"/>
      <c r="W102" s="74"/>
      <c r="X102" s="40"/>
      <c r="Y102" s="82" t="str">
        <f t="shared" si="65"/>
        <v/>
      </c>
      <c r="Z102" s="89" t="str">
        <f t="shared" si="75"/>
        <v/>
      </c>
      <c r="AA102" s="98"/>
      <c r="AB102" s="81">
        <f t="shared" si="76"/>
        <v>0</v>
      </c>
      <c r="AC102" s="81">
        <f t="shared" si="77"/>
        <v>0</v>
      </c>
      <c r="AD102" s="81">
        <f t="shared" si="78"/>
        <v>0</v>
      </c>
      <c r="AE102" s="81">
        <f t="shared" si="79"/>
        <v>0</v>
      </c>
      <c r="AF102" s="81">
        <f t="shared" si="66"/>
        <v>0</v>
      </c>
      <c r="AG102" s="81">
        <f t="shared" si="67"/>
        <v>0</v>
      </c>
      <c r="AH102" s="208">
        <f t="shared" ca="1" si="80"/>
        <v>44376</v>
      </c>
      <c r="AI102" s="81"/>
      <c r="AJ102" s="196" t="b">
        <f t="shared" si="81"/>
        <v>0</v>
      </c>
      <c r="AK102" s="81" t="b">
        <f t="shared" si="68"/>
        <v>0</v>
      </c>
      <c r="AL102" s="81" t="b">
        <f t="shared" si="69"/>
        <v>0</v>
      </c>
      <c r="AM102" s="81" t="b">
        <f t="shared" si="70"/>
        <v>0</v>
      </c>
      <c r="AN102" s="81" t="b">
        <f t="shared" si="71"/>
        <v>0</v>
      </c>
      <c r="AO102" s="81" t="b">
        <f t="shared" si="72"/>
        <v>0</v>
      </c>
      <c r="AP102" s="81" t="b">
        <f t="shared" si="73"/>
        <v>0</v>
      </c>
      <c r="AQ102" s="81" t="b">
        <f t="shared" si="74"/>
        <v>1</v>
      </c>
      <c r="AR102" s="196" t="b">
        <f t="shared" si="82"/>
        <v>0</v>
      </c>
      <c r="AS102" s="196" t="b">
        <f t="shared" si="83"/>
        <v>0</v>
      </c>
      <c r="AT102" s="196" t="b">
        <f t="shared" si="84"/>
        <v>0</v>
      </c>
      <c r="AU102" s="196" t="b">
        <f t="shared" si="85"/>
        <v>0</v>
      </c>
      <c r="AV102" s="196" t="b">
        <f t="shared" si="86"/>
        <v>0</v>
      </c>
      <c r="AW102" s="196" t="b">
        <f t="shared" si="87"/>
        <v>0</v>
      </c>
      <c r="AX102" s="196" t="b">
        <f t="shared" si="88"/>
        <v>0</v>
      </c>
      <c r="AY102" s="196" t="b">
        <f t="shared" si="89"/>
        <v>0</v>
      </c>
      <c r="AZ102" s="196" t="b">
        <f t="shared" si="90"/>
        <v>0</v>
      </c>
      <c r="BA102" s="196" t="b">
        <f t="shared" si="91"/>
        <v>0</v>
      </c>
      <c r="BB102" s="196" t="b">
        <f t="shared" si="92"/>
        <v>0</v>
      </c>
      <c r="BC102" s="196" t="b">
        <f t="shared" si="93"/>
        <v>0</v>
      </c>
      <c r="BD102" s="196" t="b">
        <f t="shared" si="94"/>
        <v>0</v>
      </c>
      <c r="BE102" s="196" t="b">
        <f t="shared" si="95"/>
        <v>0</v>
      </c>
      <c r="BF102" s="196" t="b">
        <f t="shared" si="96"/>
        <v>0</v>
      </c>
      <c r="BG102" s="196" t="b">
        <f t="shared" si="97"/>
        <v>0</v>
      </c>
      <c r="BH102" s="196" t="b">
        <f t="shared" si="98"/>
        <v>0</v>
      </c>
      <c r="BI102" s="196" t="b">
        <f t="shared" si="99"/>
        <v>0</v>
      </c>
      <c r="BJ102" s="196" t="b">
        <f t="shared" si="100"/>
        <v>0</v>
      </c>
      <c r="BK102" s="225" t="b">
        <f t="shared" si="101"/>
        <v>0</v>
      </c>
      <c r="BL102" s="196" t="b">
        <f t="shared" si="102"/>
        <v>0</v>
      </c>
      <c r="BM102" s="196" t="b">
        <f t="shared" si="103"/>
        <v>0</v>
      </c>
      <c r="BN102" s="196" t="b">
        <f t="shared" si="104"/>
        <v>0</v>
      </c>
      <c r="BO102" s="196" t="b">
        <f t="shared" si="105"/>
        <v>0</v>
      </c>
      <c r="BP102" s="196" t="b">
        <f t="shared" si="106"/>
        <v>0</v>
      </c>
      <c r="BQ102" s="196" t="b">
        <f t="shared" si="107"/>
        <v>0</v>
      </c>
      <c r="BR102" s="196" t="b">
        <f t="shared" si="108"/>
        <v>0</v>
      </c>
      <c r="BS102" s="196" t="b">
        <f t="shared" si="109"/>
        <v>0</v>
      </c>
      <c r="BT102" s="196" t="b">
        <f t="shared" si="110"/>
        <v>0</v>
      </c>
      <c r="BU102" s="196" t="b">
        <f t="shared" si="111"/>
        <v>0</v>
      </c>
      <c r="BV102" s="196" t="b">
        <f t="shared" si="112"/>
        <v>0</v>
      </c>
      <c r="BW102" s="196" t="b">
        <f t="shared" si="113"/>
        <v>0</v>
      </c>
      <c r="BX102" s="196" t="b">
        <f t="shared" si="114"/>
        <v>0</v>
      </c>
      <c r="BY102" s="196" t="b">
        <f t="shared" si="115"/>
        <v>0</v>
      </c>
      <c r="BZ102" s="196" t="b">
        <f t="shared" si="116"/>
        <v>0</v>
      </c>
      <c r="CA102" s="196" t="b">
        <f t="shared" si="117"/>
        <v>0</v>
      </c>
      <c r="CB102" s="9" t="str">
        <f t="shared" si="118"/>
        <v/>
      </c>
      <c r="CC102" s="224" t="str">
        <f t="shared" si="119"/>
        <v/>
      </c>
    </row>
    <row r="103" spans="1:81" ht="15.95" customHeight="1">
      <c r="A103" s="56"/>
      <c r="B103" s="59"/>
      <c r="C103" s="70"/>
      <c r="D103" s="57"/>
      <c r="E103" s="58"/>
      <c r="F103" s="74"/>
      <c r="G103" s="38"/>
      <c r="H103" s="66"/>
      <c r="I103" s="36"/>
      <c r="J103" s="37"/>
      <c r="K103" s="187"/>
      <c r="L103" s="189"/>
      <c r="M103" s="66"/>
      <c r="N103" s="36"/>
      <c r="O103" s="192"/>
      <c r="P103" s="38"/>
      <c r="Q103" s="66"/>
      <c r="R103" s="36"/>
      <c r="S103" s="37"/>
      <c r="T103" s="70"/>
      <c r="U103" s="65"/>
      <c r="V103" s="58"/>
      <c r="W103" s="74"/>
      <c r="X103" s="40"/>
      <c r="Y103" s="82" t="str">
        <f t="shared" si="65"/>
        <v/>
      </c>
      <c r="Z103" s="89" t="str">
        <f t="shared" si="75"/>
        <v/>
      </c>
      <c r="AA103" s="98"/>
      <c r="AB103" s="81">
        <f t="shared" si="76"/>
        <v>0</v>
      </c>
      <c r="AC103" s="81">
        <f t="shared" si="77"/>
        <v>0</v>
      </c>
      <c r="AD103" s="81">
        <f t="shared" si="78"/>
        <v>0</v>
      </c>
      <c r="AE103" s="81">
        <f t="shared" si="79"/>
        <v>0</v>
      </c>
      <c r="AF103" s="81">
        <f t="shared" si="66"/>
        <v>0</v>
      </c>
      <c r="AG103" s="81">
        <f t="shared" si="67"/>
        <v>0</v>
      </c>
      <c r="AH103" s="208">
        <f t="shared" ca="1" si="80"/>
        <v>44376</v>
      </c>
      <c r="AI103" s="81"/>
      <c r="AJ103" s="196" t="b">
        <f t="shared" si="81"/>
        <v>0</v>
      </c>
      <c r="AK103" s="81" t="b">
        <f t="shared" si="68"/>
        <v>0</v>
      </c>
      <c r="AL103" s="81" t="b">
        <f t="shared" si="69"/>
        <v>0</v>
      </c>
      <c r="AM103" s="81" t="b">
        <f t="shared" si="70"/>
        <v>0</v>
      </c>
      <c r="AN103" s="81" t="b">
        <f t="shared" si="71"/>
        <v>0</v>
      </c>
      <c r="AO103" s="81" t="b">
        <f t="shared" si="72"/>
        <v>0</v>
      </c>
      <c r="AP103" s="81" t="b">
        <f t="shared" si="73"/>
        <v>0</v>
      </c>
      <c r="AQ103" s="81" t="b">
        <f t="shared" si="74"/>
        <v>1</v>
      </c>
      <c r="AR103" s="196" t="b">
        <f t="shared" si="82"/>
        <v>0</v>
      </c>
      <c r="AS103" s="196" t="b">
        <f t="shared" si="83"/>
        <v>0</v>
      </c>
      <c r="AT103" s="196" t="b">
        <f t="shared" si="84"/>
        <v>0</v>
      </c>
      <c r="AU103" s="196" t="b">
        <f t="shared" si="85"/>
        <v>0</v>
      </c>
      <c r="AV103" s="196" t="b">
        <f t="shared" si="86"/>
        <v>0</v>
      </c>
      <c r="AW103" s="196" t="b">
        <f t="shared" si="87"/>
        <v>0</v>
      </c>
      <c r="AX103" s="196" t="b">
        <f t="shared" si="88"/>
        <v>0</v>
      </c>
      <c r="AY103" s="196" t="b">
        <f t="shared" si="89"/>
        <v>0</v>
      </c>
      <c r="AZ103" s="196" t="b">
        <f t="shared" si="90"/>
        <v>0</v>
      </c>
      <c r="BA103" s="196" t="b">
        <f t="shared" si="91"/>
        <v>0</v>
      </c>
      <c r="BB103" s="196" t="b">
        <f t="shared" si="92"/>
        <v>0</v>
      </c>
      <c r="BC103" s="196" t="b">
        <f t="shared" si="93"/>
        <v>0</v>
      </c>
      <c r="BD103" s="196" t="b">
        <f t="shared" si="94"/>
        <v>0</v>
      </c>
      <c r="BE103" s="196" t="b">
        <f t="shared" si="95"/>
        <v>0</v>
      </c>
      <c r="BF103" s="196" t="b">
        <f t="shared" si="96"/>
        <v>0</v>
      </c>
      <c r="BG103" s="196" t="b">
        <f t="shared" si="97"/>
        <v>0</v>
      </c>
      <c r="BH103" s="196" t="b">
        <f t="shared" si="98"/>
        <v>0</v>
      </c>
      <c r="BI103" s="196" t="b">
        <f t="shared" si="99"/>
        <v>0</v>
      </c>
      <c r="BJ103" s="196" t="b">
        <f t="shared" si="100"/>
        <v>0</v>
      </c>
      <c r="BK103" s="225" t="b">
        <f t="shared" si="101"/>
        <v>0</v>
      </c>
      <c r="BL103" s="196" t="b">
        <f t="shared" si="102"/>
        <v>0</v>
      </c>
      <c r="BM103" s="196" t="b">
        <f t="shared" si="103"/>
        <v>0</v>
      </c>
      <c r="BN103" s="196" t="b">
        <f t="shared" si="104"/>
        <v>0</v>
      </c>
      <c r="BO103" s="196" t="b">
        <f t="shared" si="105"/>
        <v>0</v>
      </c>
      <c r="BP103" s="196" t="b">
        <f t="shared" si="106"/>
        <v>0</v>
      </c>
      <c r="BQ103" s="196" t="b">
        <f t="shared" si="107"/>
        <v>0</v>
      </c>
      <c r="BR103" s="196" t="b">
        <f t="shared" si="108"/>
        <v>0</v>
      </c>
      <c r="BS103" s="196" t="b">
        <f t="shared" si="109"/>
        <v>0</v>
      </c>
      <c r="BT103" s="196" t="b">
        <f t="shared" si="110"/>
        <v>0</v>
      </c>
      <c r="BU103" s="196" t="b">
        <f t="shared" si="111"/>
        <v>0</v>
      </c>
      <c r="BV103" s="196" t="b">
        <f t="shared" si="112"/>
        <v>0</v>
      </c>
      <c r="BW103" s="196" t="b">
        <f t="shared" si="113"/>
        <v>0</v>
      </c>
      <c r="BX103" s="196" t="b">
        <f t="shared" si="114"/>
        <v>0</v>
      </c>
      <c r="BY103" s="196" t="b">
        <f t="shared" si="115"/>
        <v>0</v>
      </c>
      <c r="BZ103" s="196" t="b">
        <f t="shared" si="116"/>
        <v>0</v>
      </c>
      <c r="CA103" s="196" t="b">
        <f t="shared" si="117"/>
        <v>0</v>
      </c>
      <c r="CB103" s="9" t="str">
        <f t="shared" si="118"/>
        <v/>
      </c>
      <c r="CC103" s="224" t="str">
        <f t="shared" si="119"/>
        <v/>
      </c>
    </row>
    <row r="104" spans="1:81" ht="15.95" customHeight="1">
      <c r="A104" s="56"/>
      <c r="B104" s="59"/>
      <c r="C104" s="70"/>
      <c r="D104" s="57"/>
      <c r="E104" s="58"/>
      <c r="F104" s="74"/>
      <c r="G104" s="38"/>
      <c r="H104" s="66"/>
      <c r="I104" s="36"/>
      <c r="J104" s="37"/>
      <c r="K104" s="187"/>
      <c r="L104" s="189"/>
      <c r="M104" s="66"/>
      <c r="N104" s="36"/>
      <c r="O104" s="192"/>
      <c r="P104" s="38"/>
      <c r="Q104" s="66"/>
      <c r="R104" s="36"/>
      <c r="S104" s="37"/>
      <c r="T104" s="70"/>
      <c r="U104" s="65"/>
      <c r="V104" s="58"/>
      <c r="W104" s="74"/>
      <c r="X104" s="40"/>
      <c r="Y104" s="82" t="str">
        <f t="shared" si="65"/>
        <v/>
      </c>
      <c r="Z104" s="89" t="str">
        <f t="shared" si="75"/>
        <v/>
      </c>
      <c r="AA104" s="98"/>
      <c r="AB104" s="81">
        <f t="shared" si="76"/>
        <v>0</v>
      </c>
      <c r="AC104" s="81">
        <f t="shared" si="77"/>
        <v>0</v>
      </c>
      <c r="AD104" s="81">
        <f t="shared" si="78"/>
        <v>0</v>
      </c>
      <c r="AE104" s="81">
        <f t="shared" si="79"/>
        <v>0</v>
      </c>
      <c r="AF104" s="81">
        <f t="shared" si="66"/>
        <v>0</v>
      </c>
      <c r="AG104" s="81">
        <f t="shared" si="67"/>
        <v>0</v>
      </c>
      <c r="AH104" s="208">
        <f t="shared" ca="1" si="80"/>
        <v>44376</v>
      </c>
      <c r="AI104" s="81"/>
      <c r="AJ104" s="196" t="b">
        <f t="shared" si="81"/>
        <v>0</v>
      </c>
      <c r="AK104" s="81" t="b">
        <f t="shared" si="68"/>
        <v>0</v>
      </c>
      <c r="AL104" s="81" t="b">
        <f t="shared" si="69"/>
        <v>0</v>
      </c>
      <c r="AM104" s="81" t="b">
        <f t="shared" si="70"/>
        <v>0</v>
      </c>
      <c r="AN104" s="81" t="b">
        <f t="shared" si="71"/>
        <v>0</v>
      </c>
      <c r="AO104" s="81" t="b">
        <f t="shared" si="72"/>
        <v>0</v>
      </c>
      <c r="AP104" s="81" t="b">
        <f t="shared" si="73"/>
        <v>0</v>
      </c>
      <c r="AQ104" s="81" t="b">
        <f t="shared" si="74"/>
        <v>1</v>
      </c>
      <c r="AR104" s="196" t="b">
        <f t="shared" si="82"/>
        <v>0</v>
      </c>
      <c r="AS104" s="196" t="b">
        <f t="shared" si="83"/>
        <v>0</v>
      </c>
      <c r="AT104" s="196" t="b">
        <f t="shared" si="84"/>
        <v>0</v>
      </c>
      <c r="AU104" s="196" t="b">
        <f t="shared" si="85"/>
        <v>0</v>
      </c>
      <c r="AV104" s="196" t="b">
        <f t="shared" si="86"/>
        <v>0</v>
      </c>
      <c r="AW104" s="196" t="b">
        <f t="shared" si="87"/>
        <v>0</v>
      </c>
      <c r="AX104" s="196" t="b">
        <f t="shared" si="88"/>
        <v>0</v>
      </c>
      <c r="AY104" s="196" t="b">
        <f t="shared" si="89"/>
        <v>0</v>
      </c>
      <c r="AZ104" s="196" t="b">
        <f t="shared" si="90"/>
        <v>0</v>
      </c>
      <c r="BA104" s="196" t="b">
        <f t="shared" si="91"/>
        <v>0</v>
      </c>
      <c r="BB104" s="196" t="b">
        <f t="shared" si="92"/>
        <v>0</v>
      </c>
      <c r="BC104" s="196" t="b">
        <f t="shared" si="93"/>
        <v>0</v>
      </c>
      <c r="BD104" s="196" t="b">
        <f t="shared" si="94"/>
        <v>0</v>
      </c>
      <c r="BE104" s="196" t="b">
        <f t="shared" si="95"/>
        <v>0</v>
      </c>
      <c r="BF104" s="196" t="b">
        <f t="shared" si="96"/>
        <v>0</v>
      </c>
      <c r="BG104" s="196" t="b">
        <f t="shared" si="97"/>
        <v>0</v>
      </c>
      <c r="BH104" s="196" t="b">
        <f t="shared" si="98"/>
        <v>0</v>
      </c>
      <c r="BI104" s="196" t="b">
        <f t="shared" si="99"/>
        <v>0</v>
      </c>
      <c r="BJ104" s="196" t="b">
        <f t="shared" si="100"/>
        <v>0</v>
      </c>
      <c r="BK104" s="225" t="b">
        <f t="shared" si="101"/>
        <v>0</v>
      </c>
      <c r="BL104" s="196" t="b">
        <f t="shared" si="102"/>
        <v>0</v>
      </c>
      <c r="BM104" s="196" t="b">
        <f t="shared" si="103"/>
        <v>0</v>
      </c>
      <c r="BN104" s="196" t="b">
        <f t="shared" si="104"/>
        <v>0</v>
      </c>
      <c r="BO104" s="196" t="b">
        <f t="shared" si="105"/>
        <v>0</v>
      </c>
      <c r="BP104" s="196" t="b">
        <f t="shared" si="106"/>
        <v>0</v>
      </c>
      <c r="BQ104" s="196" t="b">
        <f t="shared" si="107"/>
        <v>0</v>
      </c>
      <c r="BR104" s="196" t="b">
        <f t="shared" si="108"/>
        <v>0</v>
      </c>
      <c r="BS104" s="196" t="b">
        <f t="shared" si="109"/>
        <v>0</v>
      </c>
      <c r="BT104" s="196" t="b">
        <f t="shared" si="110"/>
        <v>0</v>
      </c>
      <c r="BU104" s="196" t="b">
        <f t="shared" si="111"/>
        <v>0</v>
      </c>
      <c r="BV104" s="196" t="b">
        <f t="shared" si="112"/>
        <v>0</v>
      </c>
      <c r="BW104" s="196" t="b">
        <f t="shared" si="113"/>
        <v>0</v>
      </c>
      <c r="BX104" s="196" t="b">
        <f t="shared" si="114"/>
        <v>0</v>
      </c>
      <c r="BY104" s="196" t="b">
        <f t="shared" si="115"/>
        <v>0</v>
      </c>
      <c r="BZ104" s="196" t="b">
        <f t="shared" si="116"/>
        <v>0</v>
      </c>
      <c r="CA104" s="196" t="b">
        <f t="shared" si="117"/>
        <v>0</v>
      </c>
      <c r="CB104" s="9" t="str">
        <f t="shared" si="118"/>
        <v/>
      </c>
      <c r="CC104" s="224" t="str">
        <f t="shared" si="119"/>
        <v/>
      </c>
    </row>
    <row r="105" spans="1:81" ht="15.95" customHeight="1">
      <c r="A105" s="56"/>
      <c r="B105" s="59"/>
      <c r="C105" s="70"/>
      <c r="D105" s="57"/>
      <c r="E105" s="58"/>
      <c r="F105" s="74"/>
      <c r="G105" s="38"/>
      <c r="H105" s="66"/>
      <c r="I105" s="36"/>
      <c r="J105" s="37"/>
      <c r="K105" s="187"/>
      <c r="L105" s="189"/>
      <c r="M105" s="66"/>
      <c r="N105" s="36"/>
      <c r="O105" s="192"/>
      <c r="P105" s="38"/>
      <c r="Q105" s="66"/>
      <c r="R105" s="36"/>
      <c r="S105" s="37"/>
      <c r="T105" s="70"/>
      <c r="U105" s="65"/>
      <c r="V105" s="58"/>
      <c r="W105" s="74"/>
      <c r="X105" s="40"/>
      <c r="Y105" s="82" t="str">
        <f t="shared" si="65"/>
        <v/>
      </c>
      <c r="Z105" s="89" t="str">
        <f t="shared" si="75"/>
        <v/>
      </c>
      <c r="AA105" s="98"/>
      <c r="AB105" s="81">
        <f t="shared" si="76"/>
        <v>0</v>
      </c>
      <c r="AC105" s="81">
        <f t="shared" si="77"/>
        <v>0</v>
      </c>
      <c r="AD105" s="81">
        <f t="shared" si="78"/>
        <v>0</v>
      </c>
      <c r="AE105" s="81">
        <f t="shared" si="79"/>
        <v>0</v>
      </c>
      <c r="AF105" s="81">
        <f t="shared" si="66"/>
        <v>0</v>
      </c>
      <c r="AG105" s="81">
        <f t="shared" si="67"/>
        <v>0</v>
      </c>
      <c r="AH105" s="208">
        <f t="shared" ca="1" si="80"/>
        <v>44376</v>
      </c>
      <c r="AI105" s="81"/>
      <c r="AJ105" s="196" t="b">
        <f t="shared" si="81"/>
        <v>0</v>
      </c>
      <c r="AK105" s="81" t="b">
        <f t="shared" si="68"/>
        <v>0</v>
      </c>
      <c r="AL105" s="81" t="b">
        <f t="shared" si="69"/>
        <v>0</v>
      </c>
      <c r="AM105" s="81" t="b">
        <f t="shared" si="70"/>
        <v>0</v>
      </c>
      <c r="AN105" s="81" t="b">
        <f t="shared" si="71"/>
        <v>0</v>
      </c>
      <c r="AO105" s="81" t="b">
        <f t="shared" si="72"/>
        <v>0</v>
      </c>
      <c r="AP105" s="81" t="b">
        <f t="shared" si="73"/>
        <v>0</v>
      </c>
      <c r="AQ105" s="81" t="b">
        <f t="shared" si="74"/>
        <v>1</v>
      </c>
      <c r="AR105" s="196" t="b">
        <f t="shared" si="82"/>
        <v>0</v>
      </c>
      <c r="AS105" s="196" t="b">
        <f t="shared" si="83"/>
        <v>0</v>
      </c>
      <c r="AT105" s="196" t="b">
        <f t="shared" si="84"/>
        <v>0</v>
      </c>
      <c r="AU105" s="196" t="b">
        <f t="shared" si="85"/>
        <v>0</v>
      </c>
      <c r="AV105" s="196" t="b">
        <f t="shared" si="86"/>
        <v>0</v>
      </c>
      <c r="AW105" s="196" t="b">
        <f t="shared" si="87"/>
        <v>0</v>
      </c>
      <c r="AX105" s="196" t="b">
        <f t="shared" si="88"/>
        <v>0</v>
      </c>
      <c r="AY105" s="196" t="b">
        <f t="shared" si="89"/>
        <v>0</v>
      </c>
      <c r="AZ105" s="196" t="b">
        <f t="shared" si="90"/>
        <v>0</v>
      </c>
      <c r="BA105" s="196" t="b">
        <f t="shared" si="91"/>
        <v>0</v>
      </c>
      <c r="BB105" s="196" t="b">
        <f t="shared" si="92"/>
        <v>0</v>
      </c>
      <c r="BC105" s="196" t="b">
        <f t="shared" si="93"/>
        <v>0</v>
      </c>
      <c r="BD105" s="196" t="b">
        <f t="shared" si="94"/>
        <v>0</v>
      </c>
      <c r="BE105" s="196" t="b">
        <f t="shared" si="95"/>
        <v>0</v>
      </c>
      <c r="BF105" s="196" t="b">
        <f t="shared" si="96"/>
        <v>0</v>
      </c>
      <c r="BG105" s="196" t="b">
        <f t="shared" si="97"/>
        <v>0</v>
      </c>
      <c r="BH105" s="196" t="b">
        <f t="shared" si="98"/>
        <v>0</v>
      </c>
      <c r="BI105" s="196" t="b">
        <f t="shared" si="99"/>
        <v>0</v>
      </c>
      <c r="BJ105" s="196" t="b">
        <f t="shared" si="100"/>
        <v>0</v>
      </c>
      <c r="BK105" s="225" t="b">
        <f t="shared" si="101"/>
        <v>0</v>
      </c>
      <c r="BL105" s="196" t="b">
        <f t="shared" si="102"/>
        <v>0</v>
      </c>
      <c r="BM105" s="196" t="b">
        <f t="shared" si="103"/>
        <v>0</v>
      </c>
      <c r="BN105" s="196" t="b">
        <f t="shared" si="104"/>
        <v>0</v>
      </c>
      <c r="BO105" s="196" t="b">
        <f t="shared" si="105"/>
        <v>0</v>
      </c>
      <c r="BP105" s="196" t="b">
        <f t="shared" si="106"/>
        <v>0</v>
      </c>
      <c r="BQ105" s="196" t="b">
        <f t="shared" si="107"/>
        <v>0</v>
      </c>
      <c r="BR105" s="196" t="b">
        <f t="shared" si="108"/>
        <v>0</v>
      </c>
      <c r="BS105" s="196" t="b">
        <f t="shared" si="109"/>
        <v>0</v>
      </c>
      <c r="BT105" s="196" t="b">
        <f t="shared" si="110"/>
        <v>0</v>
      </c>
      <c r="BU105" s="196" t="b">
        <f t="shared" si="111"/>
        <v>0</v>
      </c>
      <c r="BV105" s="196" t="b">
        <f t="shared" si="112"/>
        <v>0</v>
      </c>
      <c r="BW105" s="196" t="b">
        <f t="shared" si="113"/>
        <v>0</v>
      </c>
      <c r="BX105" s="196" t="b">
        <f t="shared" si="114"/>
        <v>0</v>
      </c>
      <c r="BY105" s="196" t="b">
        <f t="shared" si="115"/>
        <v>0</v>
      </c>
      <c r="BZ105" s="196" t="b">
        <f t="shared" si="116"/>
        <v>0</v>
      </c>
      <c r="CA105" s="196" t="b">
        <f t="shared" si="117"/>
        <v>0</v>
      </c>
      <c r="CB105" s="9" t="str">
        <f t="shared" si="118"/>
        <v/>
      </c>
      <c r="CC105" s="224" t="str">
        <f t="shared" si="119"/>
        <v/>
      </c>
    </row>
    <row r="106" spans="1:81" ht="15.95" customHeight="1">
      <c r="A106" s="56"/>
      <c r="B106" s="59"/>
      <c r="C106" s="70"/>
      <c r="D106" s="57"/>
      <c r="E106" s="58"/>
      <c r="F106" s="74"/>
      <c r="G106" s="38"/>
      <c r="H106" s="66"/>
      <c r="I106" s="36"/>
      <c r="J106" s="37"/>
      <c r="K106" s="187"/>
      <c r="L106" s="189"/>
      <c r="M106" s="66"/>
      <c r="N106" s="36"/>
      <c r="O106" s="192"/>
      <c r="P106" s="38"/>
      <c r="Q106" s="66"/>
      <c r="R106" s="36"/>
      <c r="S106" s="37"/>
      <c r="T106" s="70"/>
      <c r="U106" s="65"/>
      <c r="V106" s="58"/>
      <c r="W106" s="74"/>
      <c r="X106" s="40"/>
      <c r="Y106" s="82" t="str">
        <f t="shared" si="65"/>
        <v/>
      </c>
      <c r="Z106" s="89" t="str">
        <f t="shared" si="75"/>
        <v/>
      </c>
      <c r="AA106" s="98"/>
      <c r="AB106" s="81">
        <f t="shared" si="76"/>
        <v>0</v>
      </c>
      <c r="AC106" s="81">
        <f t="shared" si="77"/>
        <v>0</v>
      </c>
      <c r="AD106" s="81">
        <f t="shared" si="78"/>
        <v>0</v>
      </c>
      <c r="AE106" s="81">
        <f t="shared" si="79"/>
        <v>0</v>
      </c>
      <c r="AF106" s="81">
        <f t="shared" si="66"/>
        <v>0</v>
      </c>
      <c r="AG106" s="81">
        <f t="shared" si="67"/>
        <v>0</v>
      </c>
      <c r="AH106" s="208">
        <f t="shared" ca="1" si="80"/>
        <v>44376</v>
      </c>
      <c r="AI106" s="81"/>
      <c r="AJ106" s="196" t="b">
        <f t="shared" si="81"/>
        <v>0</v>
      </c>
      <c r="AK106" s="81" t="b">
        <f t="shared" si="68"/>
        <v>0</v>
      </c>
      <c r="AL106" s="81" t="b">
        <f t="shared" si="69"/>
        <v>0</v>
      </c>
      <c r="AM106" s="81" t="b">
        <f t="shared" si="70"/>
        <v>0</v>
      </c>
      <c r="AN106" s="81" t="b">
        <f t="shared" si="71"/>
        <v>0</v>
      </c>
      <c r="AO106" s="81" t="b">
        <f t="shared" si="72"/>
        <v>0</v>
      </c>
      <c r="AP106" s="81" t="b">
        <f t="shared" si="73"/>
        <v>0</v>
      </c>
      <c r="AQ106" s="81" t="b">
        <f t="shared" si="74"/>
        <v>1</v>
      </c>
      <c r="AR106" s="196" t="b">
        <f t="shared" si="82"/>
        <v>0</v>
      </c>
      <c r="AS106" s="196" t="b">
        <f t="shared" si="83"/>
        <v>0</v>
      </c>
      <c r="AT106" s="196" t="b">
        <f t="shared" si="84"/>
        <v>0</v>
      </c>
      <c r="AU106" s="196" t="b">
        <f t="shared" si="85"/>
        <v>0</v>
      </c>
      <c r="AV106" s="196" t="b">
        <f t="shared" si="86"/>
        <v>0</v>
      </c>
      <c r="AW106" s="196" t="b">
        <f t="shared" si="87"/>
        <v>0</v>
      </c>
      <c r="AX106" s="196" t="b">
        <f t="shared" si="88"/>
        <v>0</v>
      </c>
      <c r="AY106" s="196" t="b">
        <f t="shared" si="89"/>
        <v>0</v>
      </c>
      <c r="AZ106" s="196" t="b">
        <f t="shared" si="90"/>
        <v>0</v>
      </c>
      <c r="BA106" s="196" t="b">
        <f t="shared" si="91"/>
        <v>0</v>
      </c>
      <c r="BB106" s="196" t="b">
        <f t="shared" si="92"/>
        <v>0</v>
      </c>
      <c r="BC106" s="196" t="b">
        <f t="shared" si="93"/>
        <v>0</v>
      </c>
      <c r="BD106" s="196" t="b">
        <f t="shared" si="94"/>
        <v>0</v>
      </c>
      <c r="BE106" s="196" t="b">
        <f t="shared" si="95"/>
        <v>0</v>
      </c>
      <c r="BF106" s="196" t="b">
        <f t="shared" si="96"/>
        <v>0</v>
      </c>
      <c r="BG106" s="196" t="b">
        <f t="shared" si="97"/>
        <v>0</v>
      </c>
      <c r="BH106" s="196" t="b">
        <f t="shared" si="98"/>
        <v>0</v>
      </c>
      <c r="BI106" s="196" t="b">
        <f t="shared" si="99"/>
        <v>0</v>
      </c>
      <c r="BJ106" s="196" t="b">
        <f t="shared" si="100"/>
        <v>0</v>
      </c>
      <c r="BK106" s="225" t="b">
        <f t="shared" si="101"/>
        <v>0</v>
      </c>
      <c r="BL106" s="196" t="b">
        <f t="shared" si="102"/>
        <v>0</v>
      </c>
      <c r="BM106" s="196" t="b">
        <f t="shared" si="103"/>
        <v>0</v>
      </c>
      <c r="BN106" s="196" t="b">
        <f t="shared" si="104"/>
        <v>0</v>
      </c>
      <c r="BO106" s="196" t="b">
        <f t="shared" si="105"/>
        <v>0</v>
      </c>
      <c r="BP106" s="196" t="b">
        <f t="shared" si="106"/>
        <v>0</v>
      </c>
      <c r="BQ106" s="196" t="b">
        <f t="shared" si="107"/>
        <v>0</v>
      </c>
      <c r="BR106" s="196" t="b">
        <f t="shared" si="108"/>
        <v>0</v>
      </c>
      <c r="BS106" s="196" t="b">
        <f t="shared" si="109"/>
        <v>0</v>
      </c>
      <c r="BT106" s="196" t="b">
        <f t="shared" si="110"/>
        <v>0</v>
      </c>
      <c r="BU106" s="196" t="b">
        <f t="shared" si="111"/>
        <v>0</v>
      </c>
      <c r="BV106" s="196" t="b">
        <f t="shared" si="112"/>
        <v>0</v>
      </c>
      <c r="BW106" s="196" t="b">
        <f t="shared" si="113"/>
        <v>0</v>
      </c>
      <c r="BX106" s="196" t="b">
        <f t="shared" si="114"/>
        <v>0</v>
      </c>
      <c r="BY106" s="196" t="b">
        <f t="shared" si="115"/>
        <v>0</v>
      </c>
      <c r="BZ106" s="196" t="b">
        <f t="shared" si="116"/>
        <v>0</v>
      </c>
      <c r="CA106" s="196" t="b">
        <f t="shared" si="117"/>
        <v>0</v>
      </c>
      <c r="CB106" s="9" t="str">
        <f t="shared" si="118"/>
        <v/>
      </c>
      <c r="CC106" s="224" t="str">
        <f t="shared" si="119"/>
        <v/>
      </c>
    </row>
    <row r="107" spans="1:81" ht="15.95" customHeight="1">
      <c r="A107" s="56"/>
      <c r="B107" s="59"/>
      <c r="C107" s="70"/>
      <c r="D107" s="57"/>
      <c r="E107" s="58"/>
      <c r="F107" s="74"/>
      <c r="G107" s="38"/>
      <c r="H107" s="66"/>
      <c r="I107" s="36"/>
      <c r="J107" s="37"/>
      <c r="K107" s="187"/>
      <c r="L107" s="189"/>
      <c r="M107" s="66"/>
      <c r="N107" s="36"/>
      <c r="O107" s="192"/>
      <c r="P107" s="38"/>
      <c r="Q107" s="66"/>
      <c r="R107" s="36"/>
      <c r="S107" s="37"/>
      <c r="T107" s="70"/>
      <c r="U107" s="65"/>
      <c r="V107" s="58"/>
      <c r="W107" s="74"/>
      <c r="X107" s="40"/>
      <c r="Y107" s="82" t="str">
        <f t="shared" si="65"/>
        <v/>
      </c>
      <c r="Z107" s="89" t="str">
        <f t="shared" si="75"/>
        <v/>
      </c>
      <c r="AA107" s="98"/>
      <c r="AB107" s="81">
        <f t="shared" si="76"/>
        <v>0</v>
      </c>
      <c r="AC107" s="81">
        <f t="shared" si="77"/>
        <v>0</v>
      </c>
      <c r="AD107" s="81">
        <f t="shared" si="78"/>
        <v>0</v>
      </c>
      <c r="AE107" s="81">
        <f t="shared" si="79"/>
        <v>0</v>
      </c>
      <c r="AF107" s="81">
        <f t="shared" si="66"/>
        <v>0</v>
      </c>
      <c r="AG107" s="81">
        <f t="shared" si="67"/>
        <v>0</v>
      </c>
      <c r="AH107" s="208">
        <f t="shared" ca="1" si="80"/>
        <v>44376</v>
      </c>
      <c r="AI107" s="81"/>
      <c r="AJ107" s="196" t="b">
        <f t="shared" si="81"/>
        <v>0</v>
      </c>
      <c r="AK107" s="81" t="b">
        <f t="shared" si="68"/>
        <v>0</v>
      </c>
      <c r="AL107" s="81" t="b">
        <f t="shared" si="69"/>
        <v>0</v>
      </c>
      <c r="AM107" s="81" t="b">
        <f t="shared" si="70"/>
        <v>0</v>
      </c>
      <c r="AN107" s="81" t="b">
        <f t="shared" si="71"/>
        <v>0</v>
      </c>
      <c r="AO107" s="81" t="b">
        <f t="shared" si="72"/>
        <v>0</v>
      </c>
      <c r="AP107" s="81" t="b">
        <f t="shared" si="73"/>
        <v>0</v>
      </c>
      <c r="AQ107" s="81" t="b">
        <f t="shared" si="74"/>
        <v>1</v>
      </c>
      <c r="AR107" s="196" t="b">
        <f t="shared" si="82"/>
        <v>0</v>
      </c>
      <c r="AS107" s="196" t="b">
        <f t="shared" si="83"/>
        <v>0</v>
      </c>
      <c r="AT107" s="196" t="b">
        <f t="shared" si="84"/>
        <v>0</v>
      </c>
      <c r="AU107" s="196" t="b">
        <f t="shared" si="85"/>
        <v>0</v>
      </c>
      <c r="AV107" s="196" t="b">
        <f t="shared" si="86"/>
        <v>0</v>
      </c>
      <c r="AW107" s="196" t="b">
        <f t="shared" si="87"/>
        <v>0</v>
      </c>
      <c r="AX107" s="196" t="b">
        <f t="shared" si="88"/>
        <v>0</v>
      </c>
      <c r="AY107" s="196" t="b">
        <f t="shared" si="89"/>
        <v>0</v>
      </c>
      <c r="AZ107" s="196" t="b">
        <f t="shared" si="90"/>
        <v>0</v>
      </c>
      <c r="BA107" s="196" t="b">
        <f t="shared" si="91"/>
        <v>0</v>
      </c>
      <c r="BB107" s="196" t="b">
        <f t="shared" si="92"/>
        <v>0</v>
      </c>
      <c r="BC107" s="196" t="b">
        <f t="shared" si="93"/>
        <v>0</v>
      </c>
      <c r="BD107" s="196" t="b">
        <f t="shared" si="94"/>
        <v>0</v>
      </c>
      <c r="BE107" s="196" t="b">
        <f t="shared" si="95"/>
        <v>0</v>
      </c>
      <c r="BF107" s="196" t="b">
        <f t="shared" si="96"/>
        <v>0</v>
      </c>
      <c r="BG107" s="196" t="b">
        <f t="shared" si="97"/>
        <v>0</v>
      </c>
      <c r="BH107" s="196" t="b">
        <f t="shared" si="98"/>
        <v>0</v>
      </c>
      <c r="BI107" s="196" t="b">
        <f t="shared" si="99"/>
        <v>0</v>
      </c>
      <c r="BJ107" s="196" t="b">
        <f t="shared" si="100"/>
        <v>0</v>
      </c>
      <c r="BK107" s="225" t="b">
        <f t="shared" si="101"/>
        <v>0</v>
      </c>
      <c r="BL107" s="196" t="b">
        <f t="shared" si="102"/>
        <v>0</v>
      </c>
      <c r="BM107" s="196" t="b">
        <f t="shared" si="103"/>
        <v>0</v>
      </c>
      <c r="BN107" s="196" t="b">
        <f t="shared" si="104"/>
        <v>0</v>
      </c>
      <c r="BO107" s="196" t="b">
        <f t="shared" si="105"/>
        <v>0</v>
      </c>
      <c r="BP107" s="196" t="b">
        <f t="shared" si="106"/>
        <v>0</v>
      </c>
      <c r="BQ107" s="196" t="b">
        <f t="shared" si="107"/>
        <v>0</v>
      </c>
      <c r="BR107" s="196" t="b">
        <f t="shared" si="108"/>
        <v>0</v>
      </c>
      <c r="BS107" s="196" t="b">
        <f t="shared" si="109"/>
        <v>0</v>
      </c>
      <c r="BT107" s="196" t="b">
        <f t="shared" si="110"/>
        <v>0</v>
      </c>
      <c r="BU107" s="196" t="b">
        <f t="shared" si="111"/>
        <v>0</v>
      </c>
      <c r="BV107" s="196" t="b">
        <f t="shared" si="112"/>
        <v>0</v>
      </c>
      <c r="BW107" s="196" t="b">
        <f t="shared" si="113"/>
        <v>0</v>
      </c>
      <c r="BX107" s="196" t="b">
        <f t="shared" si="114"/>
        <v>0</v>
      </c>
      <c r="BY107" s="196" t="b">
        <f t="shared" si="115"/>
        <v>0</v>
      </c>
      <c r="BZ107" s="196" t="b">
        <f t="shared" si="116"/>
        <v>0</v>
      </c>
      <c r="CA107" s="196" t="b">
        <f t="shared" si="117"/>
        <v>0</v>
      </c>
      <c r="CB107" s="9" t="str">
        <f t="shared" si="118"/>
        <v/>
      </c>
      <c r="CC107" s="224" t="str">
        <f t="shared" si="119"/>
        <v/>
      </c>
    </row>
    <row r="108" spans="1:81" ht="15.95" customHeight="1">
      <c r="A108" s="56"/>
      <c r="B108" s="59"/>
      <c r="C108" s="70"/>
      <c r="D108" s="57"/>
      <c r="E108" s="58"/>
      <c r="F108" s="74"/>
      <c r="G108" s="38"/>
      <c r="H108" s="66"/>
      <c r="I108" s="36"/>
      <c r="J108" s="37"/>
      <c r="K108" s="187"/>
      <c r="L108" s="189"/>
      <c r="M108" s="66"/>
      <c r="N108" s="36"/>
      <c r="O108" s="192"/>
      <c r="P108" s="38"/>
      <c r="Q108" s="66"/>
      <c r="R108" s="36"/>
      <c r="S108" s="37"/>
      <c r="T108" s="70"/>
      <c r="U108" s="65"/>
      <c r="V108" s="58"/>
      <c r="W108" s="74"/>
      <c r="X108" s="40"/>
      <c r="Y108" s="82" t="str">
        <f t="shared" si="65"/>
        <v/>
      </c>
      <c r="Z108" s="89" t="str">
        <f t="shared" si="75"/>
        <v/>
      </c>
      <c r="AA108" s="98"/>
      <c r="AB108" s="81">
        <f t="shared" si="76"/>
        <v>0</v>
      </c>
      <c r="AC108" s="81">
        <f t="shared" si="77"/>
        <v>0</v>
      </c>
      <c r="AD108" s="81">
        <f t="shared" si="78"/>
        <v>0</v>
      </c>
      <c r="AE108" s="81">
        <f t="shared" si="79"/>
        <v>0</v>
      </c>
      <c r="AF108" s="81">
        <f t="shared" si="66"/>
        <v>0</v>
      </c>
      <c r="AG108" s="81">
        <f t="shared" si="67"/>
        <v>0</v>
      </c>
      <c r="AH108" s="208">
        <f t="shared" ca="1" si="80"/>
        <v>44376</v>
      </c>
      <c r="AI108" s="81"/>
      <c r="AJ108" s="196" t="b">
        <f t="shared" si="81"/>
        <v>0</v>
      </c>
      <c r="AK108" s="81" t="b">
        <f t="shared" si="68"/>
        <v>0</v>
      </c>
      <c r="AL108" s="81" t="b">
        <f t="shared" si="69"/>
        <v>0</v>
      </c>
      <c r="AM108" s="81" t="b">
        <f t="shared" si="70"/>
        <v>0</v>
      </c>
      <c r="AN108" s="81" t="b">
        <f t="shared" si="71"/>
        <v>0</v>
      </c>
      <c r="AO108" s="81" t="b">
        <f t="shared" si="72"/>
        <v>0</v>
      </c>
      <c r="AP108" s="81" t="b">
        <f t="shared" si="73"/>
        <v>0</v>
      </c>
      <c r="AQ108" s="81" t="b">
        <f t="shared" si="74"/>
        <v>1</v>
      </c>
      <c r="AR108" s="196" t="b">
        <f t="shared" si="82"/>
        <v>0</v>
      </c>
      <c r="AS108" s="196" t="b">
        <f t="shared" si="83"/>
        <v>0</v>
      </c>
      <c r="AT108" s="196" t="b">
        <f t="shared" si="84"/>
        <v>0</v>
      </c>
      <c r="AU108" s="196" t="b">
        <f t="shared" si="85"/>
        <v>0</v>
      </c>
      <c r="AV108" s="196" t="b">
        <f t="shared" si="86"/>
        <v>0</v>
      </c>
      <c r="AW108" s="196" t="b">
        <f t="shared" si="87"/>
        <v>0</v>
      </c>
      <c r="AX108" s="196" t="b">
        <f t="shared" si="88"/>
        <v>0</v>
      </c>
      <c r="AY108" s="196" t="b">
        <f t="shared" si="89"/>
        <v>0</v>
      </c>
      <c r="AZ108" s="196" t="b">
        <f t="shared" si="90"/>
        <v>0</v>
      </c>
      <c r="BA108" s="196" t="b">
        <f t="shared" si="91"/>
        <v>0</v>
      </c>
      <c r="BB108" s="196" t="b">
        <f t="shared" si="92"/>
        <v>0</v>
      </c>
      <c r="BC108" s="196" t="b">
        <f t="shared" si="93"/>
        <v>0</v>
      </c>
      <c r="BD108" s="196" t="b">
        <f t="shared" si="94"/>
        <v>0</v>
      </c>
      <c r="BE108" s="196" t="b">
        <f t="shared" si="95"/>
        <v>0</v>
      </c>
      <c r="BF108" s="196" t="b">
        <f t="shared" si="96"/>
        <v>0</v>
      </c>
      <c r="BG108" s="196" t="b">
        <f t="shared" si="97"/>
        <v>0</v>
      </c>
      <c r="BH108" s="196" t="b">
        <f t="shared" si="98"/>
        <v>0</v>
      </c>
      <c r="BI108" s="196" t="b">
        <f t="shared" si="99"/>
        <v>0</v>
      </c>
      <c r="BJ108" s="196" t="b">
        <f t="shared" si="100"/>
        <v>0</v>
      </c>
      <c r="BK108" s="225" t="b">
        <f t="shared" si="101"/>
        <v>0</v>
      </c>
      <c r="BL108" s="196" t="b">
        <f t="shared" si="102"/>
        <v>0</v>
      </c>
      <c r="BM108" s="196" t="b">
        <f t="shared" si="103"/>
        <v>0</v>
      </c>
      <c r="BN108" s="196" t="b">
        <f t="shared" si="104"/>
        <v>0</v>
      </c>
      <c r="BO108" s="196" t="b">
        <f t="shared" si="105"/>
        <v>0</v>
      </c>
      <c r="BP108" s="196" t="b">
        <f t="shared" si="106"/>
        <v>0</v>
      </c>
      <c r="BQ108" s="196" t="b">
        <f t="shared" si="107"/>
        <v>0</v>
      </c>
      <c r="BR108" s="196" t="b">
        <f t="shared" si="108"/>
        <v>0</v>
      </c>
      <c r="BS108" s="196" t="b">
        <f t="shared" si="109"/>
        <v>0</v>
      </c>
      <c r="BT108" s="196" t="b">
        <f t="shared" si="110"/>
        <v>0</v>
      </c>
      <c r="BU108" s="196" t="b">
        <f t="shared" si="111"/>
        <v>0</v>
      </c>
      <c r="BV108" s="196" t="b">
        <f t="shared" si="112"/>
        <v>0</v>
      </c>
      <c r="BW108" s="196" t="b">
        <f t="shared" si="113"/>
        <v>0</v>
      </c>
      <c r="BX108" s="196" t="b">
        <f t="shared" si="114"/>
        <v>0</v>
      </c>
      <c r="BY108" s="196" t="b">
        <f t="shared" si="115"/>
        <v>0</v>
      </c>
      <c r="BZ108" s="196" t="b">
        <f t="shared" si="116"/>
        <v>0</v>
      </c>
      <c r="CA108" s="196" t="b">
        <f t="shared" si="117"/>
        <v>0</v>
      </c>
      <c r="CB108" s="9" t="str">
        <f t="shared" si="118"/>
        <v/>
      </c>
      <c r="CC108" s="224" t="str">
        <f t="shared" si="119"/>
        <v/>
      </c>
    </row>
    <row r="109" spans="1:81" ht="15.95" customHeight="1">
      <c r="A109" s="56"/>
      <c r="B109" s="59"/>
      <c r="C109" s="70"/>
      <c r="D109" s="57"/>
      <c r="E109" s="58"/>
      <c r="F109" s="74"/>
      <c r="G109" s="38"/>
      <c r="H109" s="66"/>
      <c r="I109" s="36"/>
      <c r="J109" s="37"/>
      <c r="K109" s="187"/>
      <c r="L109" s="189"/>
      <c r="M109" s="66"/>
      <c r="N109" s="36"/>
      <c r="O109" s="192"/>
      <c r="P109" s="38"/>
      <c r="Q109" s="66"/>
      <c r="R109" s="36"/>
      <c r="S109" s="37"/>
      <c r="T109" s="70"/>
      <c r="U109" s="65"/>
      <c r="V109" s="58"/>
      <c r="W109" s="74"/>
      <c r="X109" s="40"/>
      <c r="Y109" s="82" t="str">
        <f t="shared" si="65"/>
        <v/>
      </c>
      <c r="Z109" s="89" t="str">
        <f t="shared" si="75"/>
        <v/>
      </c>
      <c r="AA109" s="98"/>
      <c r="AB109" s="81">
        <f t="shared" si="76"/>
        <v>0</v>
      </c>
      <c r="AC109" s="81">
        <f t="shared" si="77"/>
        <v>0</v>
      </c>
      <c r="AD109" s="81">
        <f t="shared" si="78"/>
        <v>0</v>
      </c>
      <c r="AE109" s="81">
        <f t="shared" si="79"/>
        <v>0</v>
      </c>
      <c r="AF109" s="81">
        <f t="shared" si="66"/>
        <v>0</v>
      </c>
      <c r="AG109" s="81">
        <f t="shared" si="67"/>
        <v>0</v>
      </c>
      <c r="AH109" s="208">
        <f t="shared" ca="1" si="80"/>
        <v>44376</v>
      </c>
      <c r="AI109" s="81"/>
      <c r="AJ109" s="196" t="b">
        <f t="shared" si="81"/>
        <v>0</v>
      </c>
      <c r="AK109" s="81" t="b">
        <f t="shared" si="68"/>
        <v>0</v>
      </c>
      <c r="AL109" s="81" t="b">
        <f t="shared" si="69"/>
        <v>0</v>
      </c>
      <c r="AM109" s="81" t="b">
        <f t="shared" si="70"/>
        <v>0</v>
      </c>
      <c r="AN109" s="81" t="b">
        <f t="shared" si="71"/>
        <v>0</v>
      </c>
      <c r="AO109" s="81" t="b">
        <f t="shared" si="72"/>
        <v>0</v>
      </c>
      <c r="AP109" s="81" t="b">
        <f t="shared" si="73"/>
        <v>0</v>
      </c>
      <c r="AQ109" s="81" t="b">
        <f t="shared" si="74"/>
        <v>1</v>
      </c>
      <c r="AR109" s="196" t="b">
        <f t="shared" si="82"/>
        <v>0</v>
      </c>
      <c r="AS109" s="196" t="b">
        <f t="shared" si="83"/>
        <v>0</v>
      </c>
      <c r="AT109" s="196" t="b">
        <f t="shared" si="84"/>
        <v>0</v>
      </c>
      <c r="AU109" s="196" t="b">
        <f t="shared" si="85"/>
        <v>0</v>
      </c>
      <c r="AV109" s="196" t="b">
        <f t="shared" si="86"/>
        <v>0</v>
      </c>
      <c r="AW109" s="196" t="b">
        <f t="shared" si="87"/>
        <v>0</v>
      </c>
      <c r="AX109" s="196" t="b">
        <f t="shared" si="88"/>
        <v>0</v>
      </c>
      <c r="AY109" s="196" t="b">
        <f t="shared" si="89"/>
        <v>0</v>
      </c>
      <c r="AZ109" s="196" t="b">
        <f t="shared" si="90"/>
        <v>0</v>
      </c>
      <c r="BA109" s="196" t="b">
        <f t="shared" si="91"/>
        <v>0</v>
      </c>
      <c r="BB109" s="196" t="b">
        <f t="shared" si="92"/>
        <v>0</v>
      </c>
      <c r="BC109" s="196" t="b">
        <f t="shared" si="93"/>
        <v>0</v>
      </c>
      <c r="BD109" s="196" t="b">
        <f t="shared" si="94"/>
        <v>0</v>
      </c>
      <c r="BE109" s="196" t="b">
        <f t="shared" si="95"/>
        <v>0</v>
      </c>
      <c r="BF109" s="196" t="b">
        <f t="shared" si="96"/>
        <v>0</v>
      </c>
      <c r="BG109" s="196" t="b">
        <f t="shared" si="97"/>
        <v>0</v>
      </c>
      <c r="BH109" s="196" t="b">
        <f t="shared" si="98"/>
        <v>0</v>
      </c>
      <c r="BI109" s="196" t="b">
        <f t="shared" si="99"/>
        <v>0</v>
      </c>
      <c r="BJ109" s="196" t="b">
        <f t="shared" si="100"/>
        <v>0</v>
      </c>
      <c r="BK109" s="225" t="b">
        <f t="shared" si="101"/>
        <v>0</v>
      </c>
      <c r="BL109" s="196" t="b">
        <f t="shared" si="102"/>
        <v>0</v>
      </c>
      <c r="BM109" s="196" t="b">
        <f t="shared" si="103"/>
        <v>0</v>
      </c>
      <c r="BN109" s="196" t="b">
        <f t="shared" si="104"/>
        <v>0</v>
      </c>
      <c r="BO109" s="196" t="b">
        <f t="shared" si="105"/>
        <v>0</v>
      </c>
      <c r="BP109" s="196" t="b">
        <f t="shared" si="106"/>
        <v>0</v>
      </c>
      <c r="BQ109" s="196" t="b">
        <f t="shared" si="107"/>
        <v>0</v>
      </c>
      <c r="BR109" s="196" t="b">
        <f t="shared" si="108"/>
        <v>0</v>
      </c>
      <c r="BS109" s="196" t="b">
        <f t="shared" si="109"/>
        <v>0</v>
      </c>
      <c r="BT109" s="196" t="b">
        <f t="shared" si="110"/>
        <v>0</v>
      </c>
      <c r="BU109" s="196" t="b">
        <f t="shared" si="111"/>
        <v>0</v>
      </c>
      <c r="BV109" s="196" t="b">
        <f t="shared" si="112"/>
        <v>0</v>
      </c>
      <c r="BW109" s="196" t="b">
        <f t="shared" si="113"/>
        <v>0</v>
      </c>
      <c r="BX109" s="196" t="b">
        <f t="shared" si="114"/>
        <v>0</v>
      </c>
      <c r="BY109" s="196" t="b">
        <f t="shared" si="115"/>
        <v>0</v>
      </c>
      <c r="BZ109" s="196" t="b">
        <f t="shared" si="116"/>
        <v>0</v>
      </c>
      <c r="CA109" s="196" t="b">
        <f t="shared" si="117"/>
        <v>0</v>
      </c>
      <c r="CB109" s="9" t="str">
        <f t="shared" si="118"/>
        <v/>
      </c>
      <c r="CC109" s="224" t="str">
        <f t="shared" si="119"/>
        <v/>
      </c>
    </row>
    <row r="110" spans="1:81" ht="15.95" customHeight="1">
      <c r="A110" s="56"/>
      <c r="B110" s="59"/>
      <c r="C110" s="70"/>
      <c r="D110" s="57"/>
      <c r="E110" s="58"/>
      <c r="F110" s="74"/>
      <c r="G110" s="38"/>
      <c r="H110" s="66"/>
      <c r="I110" s="36"/>
      <c r="J110" s="37"/>
      <c r="K110" s="187"/>
      <c r="L110" s="189"/>
      <c r="M110" s="66"/>
      <c r="N110" s="36"/>
      <c r="O110" s="192"/>
      <c r="P110" s="38"/>
      <c r="Q110" s="66"/>
      <c r="R110" s="36"/>
      <c r="S110" s="37"/>
      <c r="T110" s="70"/>
      <c r="U110" s="65"/>
      <c r="V110" s="58"/>
      <c r="W110" s="74"/>
      <c r="X110" s="40"/>
      <c r="Y110" s="82" t="str">
        <f t="shared" si="65"/>
        <v/>
      </c>
      <c r="Z110" s="89" t="str">
        <f t="shared" si="75"/>
        <v/>
      </c>
      <c r="AA110" s="98"/>
      <c r="AB110" s="81">
        <f t="shared" si="76"/>
        <v>0</v>
      </c>
      <c r="AC110" s="81">
        <f t="shared" si="77"/>
        <v>0</v>
      </c>
      <c r="AD110" s="81">
        <f t="shared" si="78"/>
        <v>0</v>
      </c>
      <c r="AE110" s="81">
        <f t="shared" si="79"/>
        <v>0</v>
      </c>
      <c r="AF110" s="81">
        <f t="shared" si="66"/>
        <v>0</v>
      </c>
      <c r="AG110" s="81">
        <f t="shared" si="67"/>
        <v>0</v>
      </c>
      <c r="AH110" s="208">
        <f t="shared" ca="1" si="80"/>
        <v>44376</v>
      </c>
      <c r="AI110" s="81"/>
      <c r="AJ110" s="196" t="b">
        <f t="shared" si="81"/>
        <v>0</v>
      </c>
      <c r="AK110" s="81" t="b">
        <f t="shared" si="68"/>
        <v>0</v>
      </c>
      <c r="AL110" s="81" t="b">
        <f t="shared" si="69"/>
        <v>0</v>
      </c>
      <c r="AM110" s="81" t="b">
        <f t="shared" si="70"/>
        <v>0</v>
      </c>
      <c r="AN110" s="81" t="b">
        <f t="shared" si="71"/>
        <v>0</v>
      </c>
      <c r="AO110" s="81" t="b">
        <f t="shared" si="72"/>
        <v>0</v>
      </c>
      <c r="AP110" s="81" t="b">
        <f t="shared" si="73"/>
        <v>0</v>
      </c>
      <c r="AQ110" s="81" t="b">
        <f t="shared" si="74"/>
        <v>1</v>
      </c>
      <c r="AR110" s="196" t="b">
        <f t="shared" si="82"/>
        <v>0</v>
      </c>
      <c r="AS110" s="196" t="b">
        <f t="shared" si="83"/>
        <v>0</v>
      </c>
      <c r="AT110" s="196" t="b">
        <f t="shared" si="84"/>
        <v>0</v>
      </c>
      <c r="AU110" s="196" t="b">
        <f t="shared" si="85"/>
        <v>0</v>
      </c>
      <c r="AV110" s="196" t="b">
        <f t="shared" si="86"/>
        <v>0</v>
      </c>
      <c r="AW110" s="196" t="b">
        <f t="shared" si="87"/>
        <v>0</v>
      </c>
      <c r="AX110" s="196" t="b">
        <f t="shared" si="88"/>
        <v>0</v>
      </c>
      <c r="AY110" s="196" t="b">
        <f t="shared" si="89"/>
        <v>0</v>
      </c>
      <c r="AZ110" s="196" t="b">
        <f t="shared" si="90"/>
        <v>0</v>
      </c>
      <c r="BA110" s="196" t="b">
        <f t="shared" si="91"/>
        <v>0</v>
      </c>
      <c r="BB110" s="196" t="b">
        <f t="shared" si="92"/>
        <v>0</v>
      </c>
      <c r="BC110" s="196" t="b">
        <f t="shared" si="93"/>
        <v>0</v>
      </c>
      <c r="BD110" s="196" t="b">
        <f t="shared" si="94"/>
        <v>0</v>
      </c>
      <c r="BE110" s="196" t="b">
        <f t="shared" si="95"/>
        <v>0</v>
      </c>
      <c r="BF110" s="196" t="b">
        <f t="shared" si="96"/>
        <v>0</v>
      </c>
      <c r="BG110" s="196" t="b">
        <f t="shared" si="97"/>
        <v>0</v>
      </c>
      <c r="BH110" s="196" t="b">
        <f t="shared" si="98"/>
        <v>0</v>
      </c>
      <c r="BI110" s="196" t="b">
        <f t="shared" si="99"/>
        <v>0</v>
      </c>
      <c r="BJ110" s="196" t="b">
        <f t="shared" si="100"/>
        <v>0</v>
      </c>
      <c r="BK110" s="225" t="b">
        <f t="shared" si="101"/>
        <v>0</v>
      </c>
      <c r="BL110" s="196" t="b">
        <f t="shared" si="102"/>
        <v>0</v>
      </c>
      <c r="BM110" s="196" t="b">
        <f t="shared" si="103"/>
        <v>0</v>
      </c>
      <c r="BN110" s="196" t="b">
        <f t="shared" si="104"/>
        <v>0</v>
      </c>
      <c r="BO110" s="196" t="b">
        <f t="shared" si="105"/>
        <v>0</v>
      </c>
      <c r="BP110" s="196" t="b">
        <f t="shared" si="106"/>
        <v>0</v>
      </c>
      <c r="BQ110" s="196" t="b">
        <f t="shared" si="107"/>
        <v>0</v>
      </c>
      <c r="BR110" s="196" t="b">
        <f t="shared" si="108"/>
        <v>0</v>
      </c>
      <c r="BS110" s="196" t="b">
        <f t="shared" si="109"/>
        <v>0</v>
      </c>
      <c r="BT110" s="196" t="b">
        <f t="shared" si="110"/>
        <v>0</v>
      </c>
      <c r="BU110" s="196" t="b">
        <f t="shared" si="111"/>
        <v>0</v>
      </c>
      <c r="BV110" s="196" t="b">
        <f t="shared" si="112"/>
        <v>0</v>
      </c>
      <c r="BW110" s="196" t="b">
        <f t="shared" si="113"/>
        <v>0</v>
      </c>
      <c r="BX110" s="196" t="b">
        <f t="shared" si="114"/>
        <v>0</v>
      </c>
      <c r="BY110" s="196" t="b">
        <f t="shared" si="115"/>
        <v>0</v>
      </c>
      <c r="BZ110" s="196" t="b">
        <f t="shared" si="116"/>
        <v>0</v>
      </c>
      <c r="CA110" s="196" t="b">
        <f t="shared" si="117"/>
        <v>0</v>
      </c>
      <c r="CB110" s="9" t="str">
        <f t="shared" si="118"/>
        <v/>
      </c>
      <c r="CC110" s="224" t="str">
        <f t="shared" si="119"/>
        <v/>
      </c>
    </row>
    <row r="111" spans="1:81" ht="15.95" customHeight="1">
      <c r="A111" s="56"/>
      <c r="B111" s="59"/>
      <c r="C111" s="70"/>
      <c r="D111" s="57"/>
      <c r="E111" s="58"/>
      <c r="F111" s="74"/>
      <c r="G111" s="38"/>
      <c r="H111" s="66"/>
      <c r="I111" s="36"/>
      <c r="J111" s="37"/>
      <c r="K111" s="187"/>
      <c r="L111" s="189"/>
      <c r="M111" s="66"/>
      <c r="N111" s="36"/>
      <c r="O111" s="192"/>
      <c r="P111" s="38"/>
      <c r="Q111" s="66"/>
      <c r="R111" s="36"/>
      <c r="S111" s="37"/>
      <c r="T111" s="70"/>
      <c r="U111" s="65"/>
      <c r="V111" s="58"/>
      <c r="W111" s="74"/>
      <c r="X111" s="40"/>
      <c r="Y111" s="82" t="str">
        <f t="shared" si="65"/>
        <v/>
      </c>
      <c r="Z111" s="89" t="str">
        <f t="shared" si="75"/>
        <v/>
      </c>
      <c r="AA111" s="98"/>
      <c r="AB111" s="81">
        <f t="shared" si="76"/>
        <v>0</v>
      </c>
      <c r="AC111" s="81">
        <f t="shared" si="77"/>
        <v>0</v>
      </c>
      <c r="AD111" s="81">
        <f t="shared" si="78"/>
        <v>0</v>
      </c>
      <c r="AE111" s="81">
        <f t="shared" si="79"/>
        <v>0</v>
      </c>
      <c r="AF111" s="81">
        <f t="shared" si="66"/>
        <v>0</v>
      </c>
      <c r="AG111" s="81">
        <f t="shared" si="67"/>
        <v>0</v>
      </c>
      <c r="AH111" s="208">
        <f t="shared" ca="1" si="80"/>
        <v>44376</v>
      </c>
      <c r="AI111" s="81"/>
      <c r="AJ111" s="196" t="b">
        <f t="shared" si="81"/>
        <v>0</v>
      </c>
      <c r="AK111" s="81" t="b">
        <f t="shared" si="68"/>
        <v>0</v>
      </c>
      <c r="AL111" s="81" t="b">
        <f t="shared" si="69"/>
        <v>0</v>
      </c>
      <c r="AM111" s="81" t="b">
        <f t="shared" si="70"/>
        <v>0</v>
      </c>
      <c r="AN111" s="81" t="b">
        <f t="shared" si="71"/>
        <v>0</v>
      </c>
      <c r="AO111" s="81" t="b">
        <f t="shared" si="72"/>
        <v>0</v>
      </c>
      <c r="AP111" s="81" t="b">
        <f t="shared" si="73"/>
        <v>0</v>
      </c>
      <c r="AQ111" s="81" t="b">
        <f t="shared" si="74"/>
        <v>1</v>
      </c>
      <c r="AR111" s="196" t="b">
        <f t="shared" si="82"/>
        <v>0</v>
      </c>
      <c r="AS111" s="196" t="b">
        <f t="shared" si="83"/>
        <v>0</v>
      </c>
      <c r="AT111" s="196" t="b">
        <f t="shared" si="84"/>
        <v>0</v>
      </c>
      <c r="AU111" s="196" t="b">
        <f t="shared" si="85"/>
        <v>0</v>
      </c>
      <c r="AV111" s="196" t="b">
        <f t="shared" si="86"/>
        <v>0</v>
      </c>
      <c r="AW111" s="196" t="b">
        <f t="shared" si="87"/>
        <v>0</v>
      </c>
      <c r="AX111" s="196" t="b">
        <f t="shared" si="88"/>
        <v>0</v>
      </c>
      <c r="AY111" s="196" t="b">
        <f t="shared" si="89"/>
        <v>0</v>
      </c>
      <c r="AZ111" s="196" t="b">
        <f t="shared" si="90"/>
        <v>0</v>
      </c>
      <c r="BA111" s="196" t="b">
        <f t="shared" si="91"/>
        <v>0</v>
      </c>
      <c r="BB111" s="196" t="b">
        <f t="shared" si="92"/>
        <v>0</v>
      </c>
      <c r="BC111" s="196" t="b">
        <f t="shared" si="93"/>
        <v>0</v>
      </c>
      <c r="BD111" s="196" t="b">
        <f t="shared" si="94"/>
        <v>0</v>
      </c>
      <c r="BE111" s="196" t="b">
        <f t="shared" si="95"/>
        <v>0</v>
      </c>
      <c r="BF111" s="196" t="b">
        <f t="shared" si="96"/>
        <v>0</v>
      </c>
      <c r="BG111" s="196" t="b">
        <f t="shared" si="97"/>
        <v>0</v>
      </c>
      <c r="BH111" s="196" t="b">
        <f t="shared" si="98"/>
        <v>0</v>
      </c>
      <c r="BI111" s="196" t="b">
        <f t="shared" si="99"/>
        <v>0</v>
      </c>
      <c r="BJ111" s="196" t="b">
        <f t="shared" si="100"/>
        <v>0</v>
      </c>
      <c r="BK111" s="225" t="b">
        <f t="shared" si="101"/>
        <v>0</v>
      </c>
      <c r="BL111" s="196" t="b">
        <f t="shared" si="102"/>
        <v>0</v>
      </c>
      <c r="BM111" s="196" t="b">
        <f t="shared" si="103"/>
        <v>0</v>
      </c>
      <c r="BN111" s="196" t="b">
        <f t="shared" si="104"/>
        <v>0</v>
      </c>
      <c r="BO111" s="196" t="b">
        <f t="shared" si="105"/>
        <v>0</v>
      </c>
      <c r="BP111" s="196" t="b">
        <f t="shared" si="106"/>
        <v>0</v>
      </c>
      <c r="BQ111" s="196" t="b">
        <f t="shared" si="107"/>
        <v>0</v>
      </c>
      <c r="BR111" s="196" t="b">
        <f t="shared" si="108"/>
        <v>0</v>
      </c>
      <c r="BS111" s="196" t="b">
        <f t="shared" si="109"/>
        <v>0</v>
      </c>
      <c r="BT111" s="196" t="b">
        <f t="shared" si="110"/>
        <v>0</v>
      </c>
      <c r="BU111" s="196" t="b">
        <f t="shared" si="111"/>
        <v>0</v>
      </c>
      <c r="BV111" s="196" t="b">
        <f t="shared" si="112"/>
        <v>0</v>
      </c>
      <c r="BW111" s="196" t="b">
        <f t="shared" si="113"/>
        <v>0</v>
      </c>
      <c r="BX111" s="196" t="b">
        <f t="shared" si="114"/>
        <v>0</v>
      </c>
      <c r="BY111" s="196" t="b">
        <f t="shared" si="115"/>
        <v>0</v>
      </c>
      <c r="BZ111" s="196" t="b">
        <f t="shared" si="116"/>
        <v>0</v>
      </c>
      <c r="CA111" s="196" t="b">
        <f t="shared" si="117"/>
        <v>0</v>
      </c>
      <c r="CB111" s="9" t="str">
        <f t="shared" si="118"/>
        <v/>
      </c>
      <c r="CC111" s="224" t="str">
        <f t="shared" si="119"/>
        <v/>
      </c>
    </row>
    <row r="112" spans="1:81" ht="15.95" customHeight="1">
      <c r="A112" s="56"/>
      <c r="B112" s="59"/>
      <c r="C112" s="70"/>
      <c r="D112" s="57"/>
      <c r="E112" s="58"/>
      <c r="F112" s="74"/>
      <c r="G112" s="38"/>
      <c r="H112" s="66"/>
      <c r="I112" s="36"/>
      <c r="J112" s="37"/>
      <c r="K112" s="187"/>
      <c r="L112" s="189"/>
      <c r="M112" s="66"/>
      <c r="N112" s="36"/>
      <c r="O112" s="192"/>
      <c r="P112" s="38"/>
      <c r="Q112" s="66"/>
      <c r="R112" s="36"/>
      <c r="S112" s="37"/>
      <c r="T112" s="70"/>
      <c r="U112" s="65"/>
      <c r="V112" s="58"/>
      <c r="W112" s="74"/>
      <c r="X112" s="40"/>
      <c r="Y112" s="82" t="str">
        <f t="shared" ref="Y112:Y130" si="120">IF(AC112&gt;0,CB112,"")</f>
        <v/>
      </c>
      <c r="Z112" s="89" t="str">
        <f t="shared" si="75"/>
        <v/>
      </c>
      <c r="AA112" s="98"/>
      <c r="AB112" s="81">
        <f t="shared" si="76"/>
        <v>0</v>
      </c>
      <c r="AC112" s="81">
        <f t="shared" si="77"/>
        <v>0</v>
      </c>
      <c r="AD112" s="81">
        <f t="shared" si="78"/>
        <v>0</v>
      </c>
      <c r="AE112" s="81">
        <f t="shared" si="79"/>
        <v>0</v>
      </c>
      <c r="AF112" s="81">
        <f t="shared" ref="AF112:AF130" si="121">IF(U112&gt;0,1,0)</f>
        <v>0</v>
      </c>
      <c r="AG112" s="81">
        <f t="shared" ref="AG112:AG130" si="122">COUNTA(V112)</f>
        <v>0</v>
      </c>
      <c r="AH112" s="208">
        <f t="shared" ca="1" si="80"/>
        <v>44376</v>
      </c>
      <c r="AI112" s="81"/>
      <c r="AJ112" s="196" t="b">
        <f t="shared" si="81"/>
        <v>0</v>
      </c>
      <c r="AK112" s="81" t="b">
        <f t="shared" ref="AK112:AK130" si="123">AND(AB112=6,AC112=6)</f>
        <v>0</v>
      </c>
      <c r="AL112" s="81" t="b">
        <f t="shared" ref="AL112:AL130" si="124">IF(AND(AC112&gt;0,AB112&lt;8),TRUE,FALSE)</f>
        <v>0</v>
      </c>
      <c r="AM112" s="81" t="b">
        <f t="shared" ref="AM112:AM130" si="125">IF(AD112&gt;AE112,TRUE,FALSE)</f>
        <v>0</v>
      </c>
      <c r="AN112" s="81" t="b">
        <f t="shared" ref="AN112:AN130" si="126">IF(AE112&gt;AD112,TRUE,FALSE)</f>
        <v>0</v>
      </c>
      <c r="AO112" s="81" t="b">
        <f t="shared" ref="AO112:AO130" si="127">IF(AF112&gt;AG112,TRUE,FALSE)</f>
        <v>0</v>
      </c>
      <c r="AP112" s="81" t="b">
        <f t="shared" ref="AP112:AP130" si="128">IF(AG112&gt;AF112,TRUE,FALSE)</f>
        <v>0</v>
      </c>
      <c r="AQ112" s="81" t="b">
        <f t="shared" ref="AQ112:AQ130" si="129">IF(COUNTA(ShipName,IMO_no,VoyageNo)&lt;3,TRUE,FALSE)</f>
        <v>1</v>
      </c>
      <c r="AR112" s="196" t="b">
        <f t="shared" si="82"/>
        <v>0</v>
      </c>
      <c r="AS112" s="196" t="b">
        <f t="shared" si="83"/>
        <v>0</v>
      </c>
      <c r="AT112" s="196" t="b">
        <f t="shared" si="84"/>
        <v>0</v>
      </c>
      <c r="AU112" s="196" t="b">
        <f t="shared" si="85"/>
        <v>0</v>
      </c>
      <c r="AV112" s="196" t="b">
        <f t="shared" si="86"/>
        <v>0</v>
      </c>
      <c r="AW112" s="196" t="b">
        <f t="shared" si="87"/>
        <v>0</v>
      </c>
      <c r="AX112" s="196" t="b">
        <f t="shared" si="88"/>
        <v>0</v>
      </c>
      <c r="AY112" s="196" t="b">
        <f t="shared" si="89"/>
        <v>0</v>
      </c>
      <c r="AZ112" s="196" t="b">
        <f t="shared" si="90"/>
        <v>0</v>
      </c>
      <c r="BA112" s="196" t="b">
        <f t="shared" si="91"/>
        <v>0</v>
      </c>
      <c r="BB112" s="196" t="b">
        <f t="shared" si="92"/>
        <v>0</v>
      </c>
      <c r="BC112" s="196" t="b">
        <f t="shared" si="93"/>
        <v>0</v>
      </c>
      <c r="BD112" s="196" t="b">
        <f t="shared" si="94"/>
        <v>0</v>
      </c>
      <c r="BE112" s="196" t="b">
        <f t="shared" si="95"/>
        <v>0</v>
      </c>
      <c r="BF112" s="196" t="b">
        <f t="shared" si="96"/>
        <v>0</v>
      </c>
      <c r="BG112" s="196" t="b">
        <f t="shared" si="97"/>
        <v>0</v>
      </c>
      <c r="BH112" s="196" t="b">
        <f t="shared" si="98"/>
        <v>0</v>
      </c>
      <c r="BI112" s="196" t="b">
        <f t="shared" si="99"/>
        <v>0</v>
      </c>
      <c r="BJ112" s="196" t="b">
        <f t="shared" si="100"/>
        <v>0</v>
      </c>
      <c r="BK112" s="225" t="b">
        <f t="shared" si="101"/>
        <v>0</v>
      </c>
      <c r="BL112" s="196" t="b">
        <f t="shared" si="102"/>
        <v>0</v>
      </c>
      <c r="BM112" s="196" t="b">
        <f t="shared" si="103"/>
        <v>0</v>
      </c>
      <c r="BN112" s="196" t="b">
        <f t="shared" si="104"/>
        <v>0</v>
      </c>
      <c r="BO112" s="196" t="b">
        <f t="shared" si="105"/>
        <v>0</v>
      </c>
      <c r="BP112" s="196" t="b">
        <f t="shared" si="106"/>
        <v>0</v>
      </c>
      <c r="BQ112" s="196" t="b">
        <f t="shared" si="107"/>
        <v>0</v>
      </c>
      <c r="BR112" s="196" t="b">
        <f t="shared" si="108"/>
        <v>0</v>
      </c>
      <c r="BS112" s="196" t="b">
        <f t="shared" si="109"/>
        <v>0</v>
      </c>
      <c r="BT112" s="196" t="b">
        <f t="shared" si="110"/>
        <v>0</v>
      </c>
      <c r="BU112" s="196" t="b">
        <f t="shared" si="111"/>
        <v>0</v>
      </c>
      <c r="BV112" s="196" t="b">
        <f t="shared" si="112"/>
        <v>0</v>
      </c>
      <c r="BW112" s="196" t="b">
        <f t="shared" si="113"/>
        <v>0</v>
      </c>
      <c r="BX112" s="196" t="b">
        <f t="shared" si="114"/>
        <v>0</v>
      </c>
      <c r="BY112" s="196" t="b">
        <f t="shared" si="115"/>
        <v>0</v>
      </c>
      <c r="BZ112" s="196" t="b">
        <f t="shared" si="116"/>
        <v>0</v>
      </c>
      <c r="CA112" s="196" t="b">
        <f t="shared" si="117"/>
        <v>0</v>
      </c>
      <c r="CB112" s="9" t="str">
        <f t="shared" si="118"/>
        <v/>
      </c>
      <c r="CC112" s="224" t="str">
        <f t="shared" si="119"/>
        <v/>
      </c>
    </row>
    <row r="113" spans="1:81" ht="15.95" customHeight="1">
      <c r="A113" s="56"/>
      <c r="B113" s="59"/>
      <c r="C113" s="70"/>
      <c r="D113" s="57"/>
      <c r="E113" s="58"/>
      <c r="F113" s="74"/>
      <c r="G113" s="38"/>
      <c r="H113" s="66"/>
      <c r="I113" s="36"/>
      <c r="J113" s="37"/>
      <c r="K113" s="187"/>
      <c r="L113" s="189"/>
      <c r="M113" s="66"/>
      <c r="N113" s="36"/>
      <c r="O113" s="192"/>
      <c r="P113" s="38"/>
      <c r="Q113" s="66"/>
      <c r="R113" s="36"/>
      <c r="S113" s="37"/>
      <c r="T113" s="70"/>
      <c r="U113" s="65"/>
      <c r="V113" s="58"/>
      <c r="W113" s="74"/>
      <c r="X113" s="40"/>
      <c r="Y113" s="82" t="str">
        <f t="shared" si="120"/>
        <v/>
      </c>
      <c r="Z113" s="89" t="str">
        <f t="shared" si="75"/>
        <v/>
      </c>
      <c r="AA113" s="98"/>
      <c r="AB113" s="81">
        <f t="shared" si="76"/>
        <v>0</v>
      </c>
      <c r="AC113" s="81">
        <f t="shared" si="77"/>
        <v>0</v>
      </c>
      <c r="AD113" s="81">
        <f t="shared" si="78"/>
        <v>0</v>
      </c>
      <c r="AE113" s="81">
        <f t="shared" si="79"/>
        <v>0</v>
      </c>
      <c r="AF113" s="81">
        <f t="shared" si="121"/>
        <v>0</v>
      </c>
      <c r="AG113" s="81">
        <f t="shared" si="122"/>
        <v>0</v>
      </c>
      <c r="AH113" s="208">
        <f t="shared" ca="1" si="80"/>
        <v>44376</v>
      </c>
      <c r="AI113" s="81"/>
      <c r="AJ113" s="196" t="b">
        <f t="shared" si="81"/>
        <v>0</v>
      </c>
      <c r="AK113" s="81" t="b">
        <f t="shared" si="123"/>
        <v>0</v>
      </c>
      <c r="AL113" s="81" t="b">
        <f t="shared" si="124"/>
        <v>0</v>
      </c>
      <c r="AM113" s="81" t="b">
        <f t="shared" si="125"/>
        <v>0</v>
      </c>
      <c r="AN113" s="81" t="b">
        <f t="shared" si="126"/>
        <v>0</v>
      </c>
      <c r="AO113" s="81" t="b">
        <f t="shared" si="127"/>
        <v>0</v>
      </c>
      <c r="AP113" s="81" t="b">
        <f t="shared" si="128"/>
        <v>0</v>
      </c>
      <c r="AQ113" s="81" t="b">
        <f t="shared" si="129"/>
        <v>1</v>
      </c>
      <c r="AR113" s="196" t="b">
        <f t="shared" si="82"/>
        <v>0</v>
      </c>
      <c r="AS113" s="196" t="b">
        <f t="shared" si="83"/>
        <v>0</v>
      </c>
      <c r="AT113" s="196" t="b">
        <f t="shared" si="84"/>
        <v>0</v>
      </c>
      <c r="AU113" s="196" t="b">
        <f t="shared" si="85"/>
        <v>0</v>
      </c>
      <c r="AV113" s="196" t="b">
        <f t="shared" si="86"/>
        <v>0</v>
      </c>
      <c r="AW113" s="196" t="b">
        <f t="shared" si="87"/>
        <v>0</v>
      </c>
      <c r="AX113" s="196" t="b">
        <f t="shared" si="88"/>
        <v>0</v>
      </c>
      <c r="AY113" s="196" t="b">
        <f t="shared" si="89"/>
        <v>0</v>
      </c>
      <c r="AZ113" s="196" t="b">
        <f t="shared" si="90"/>
        <v>0</v>
      </c>
      <c r="BA113" s="196" t="b">
        <f t="shared" si="91"/>
        <v>0</v>
      </c>
      <c r="BB113" s="196" t="b">
        <f t="shared" si="92"/>
        <v>0</v>
      </c>
      <c r="BC113" s="196" t="b">
        <f t="shared" si="93"/>
        <v>0</v>
      </c>
      <c r="BD113" s="196" t="b">
        <f t="shared" si="94"/>
        <v>0</v>
      </c>
      <c r="BE113" s="196" t="b">
        <f t="shared" si="95"/>
        <v>0</v>
      </c>
      <c r="BF113" s="196" t="b">
        <f t="shared" si="96"/>
        <v>0</v>
      </c>
      <c r="BG113" s="196" t="b">
        <f t="shared" si="97"/>
        <v>0</v>
      </c>
      <c r="BH113" s="196" t="b">
        <f t="shared" si="98"/>
        <v>0</v>
      </c>
      <c r="BI113" s="196" t="b">
        <f t="shared" si="99"/>
        <v>0</v>
      </c>
      <c r="BJ113" s="196" t="b">
        <f t="shared" si="100"/>
        <v>0</v>
      </c>
      <c r="BK113" s="225" t="b">
        <f t="shared" si="101"/>
        <v>0</v>
      </c>
      <c r="BL113" s="196" t="b">
        <f t="shared" si="102"/>
        <v>0</v>
      </c>
      <c r="BM113" s="196" t="b">
        <f t="shared" si="103"/>
        <v>0</v>
      </c>
      <c r="BN113" s="196" t="b">
        <f t="shared" si="104"/>
        <v>0</v>
      </c>
      <c r="BO113" s="196" t="b">
        <f t="shared" si="105"/>
        <v>0</v>
      </c>
      <c r="BP113" s="196" t="b">
        <f t="shared" si="106"/>
        <v>0</v>
      </c>
      <c r="BQ113" s="196" t="b">
        <f t="shared" si="107"/>
        <v>0</v>
      </c>
      <c r="BR113" s="196" t="b">
        <f t="shared" si="108"/>
        <v>0</v>
      </c>
      <c r="BS113" s="196" t="b">
        <f t="shared" si="109"/>
        <v>0</v>
      </c>
      <c r="BT113" s="196" t="b">
        <f t="shared" si="110"/>
        <v>0</v>
      </c>
      <c r="BU113" s="196" t="b">
        <f t="shared" si="111"/>
        <v>0</v>
      </c>
      <c r="BV113" s="196" t="b">
        <f t="shared" si="112"/>
        <v>0</v>
      </c>
      <c r="BW113" s="196" t="b">
        <f t="shared" si="113"/>
        <v>0</v>
      </c>
      <c r="BX113" s="196" t="b">
        <f t="shared" si="114"/>
        <v>0</v>
      </c>
      <c r="BY113" s="196" t="b">
        <f t="shared" si="115"/>
        <v>0</v>
      </c>
      <c r="BZ113" s="196" t="b">
        <f t="shared" si="116"/>
        <v>0</v>
      </c>
      <c r="CA113" s="196" t="b">
        <f t="shared" si="117"/>
        <v>0</v>
      </c>
      <c r="CB113" s="9" t="str">
        <f t="shared" si="118"/>
        <v/>
      </c>
      <c r="CC113" s="224" t="str">
        <f t="shared" si="119"/>
        <v/>
      </c>
    </row>
    <row r="114" spans="1:81" ht="15.95" customHeight="1">
      <c r="A114" s="56"/>
      <c r="B114" s="59"/>
      <c r="C114" s="70"/>
      <c r="D114" s="57"/>
      <c r="E114" s="58"/>
      <c r="F114" s="74"/>
      <c r="G114" s="38"/>
      <c r="H114" s="66"/>
      <c r="I114" s="36"/>
      <c r="J114" s="37"/>
      <c r="K114" s="187"/>
      <c r="L114" s="189"/>
      <c r="M114" s="66"/>
      <c r="N114" s="36"/>
      <c r="O114" s="192"/>
      <c r="P114" s="38"/>
      <c r="Q114" s="66"/>
      <c r="R114" s="36"/>
      <c r="S114" s="37"/>
      <c r="T114" s="70"/>
      <c r="U114" s="65"/>
      <c r="V114" s="58"/>
      <c r="W114" s="74"/>
      <c r="X114" s="40"/>
      <c r="Y114" s="82" t="str">
        <f t="shared" si="120"/>
        <v/>
      </c>
      <c r="Z114" s="89" t="str">
        <f t="shared" si="75"/>
        <v/>
      </c>
      <c r="AA114" s="98"/>
      <c r="AB114" s="81">
        <f t="shared" si="76"/>
        <v>0</v>
      </c>
      <c r="AC114" s="81">
        <f t="shared" si="77"/>
        <v>0</v>
      </c>
      <c r="AD114" s="81">
        <f t="shared" si="78"/>
        <v>0</v>
      </c>
      <c r="AE114" s="81">
        <f t="shared" si="79"/>
        <v>0</v>
      </c>
      <c r="AF114" s="81">
        <f t="shared" si="121"/>
        <v>0</v>
      </c>
      <c r="AG114" s="81">
        <f t="shared" si="122"/>
        <v>0</v>
      </c>
      <c r="AH114" s="208">
        <f t="shared" ca="1" si="80"/>
        <v>44376</v>
      </c>
      <c r="AI114" s="81"/>
      <c r="AJ114" s="196" t="b">
        <f t="shared" si="81"/>
        <v>0</v>
      </c>
      <c r="AK114" s="81" t="b">
        <f t="shared" si="123"/>
        <v>0</v>
      </c>
      <c r="AL114" s="81" t="b">
        <f t="shared" si="124"/>
        <v>0</v>
      </c>
      <c r="AM114" s="81" t="b">
        <f t="shared" si="125"/>
        <v>0</v>
      </c>
      <c r="AN114" s="81" t="b">
        <f t="shared" si="126"/>
        <v>0</v>
      </c>
      <c r="AO114" s="81" t="b">
        <f t="shared" si="127"/>
        <v>0</v>
      </c>
      <c r="AP114" s="81" t="b">
        <f t="shared" si="128"/>
        <v>0</v>
      </c>
      <c r="AQ114" s="81" t="b">
        <f t="shared" si="129"/>
        <v>1</v>
      </c>
      <c r="AR114" s="196" t="b">
        <f t="shared" si="82"/>
        <v>0</v>
      </c>
      <c r="AS114" s="196" t="b">
        <f t="shared" si="83"/>
        <v>0</v>
      </c>
      <c r="AT114" s="196" t="b">
        <f t="shared" si="84"/>
        <v>0</v>
      </c>
      <c r="AU114" s="196" t="b">
        <f t="shared" si="85"/>
        <v>0</v>
      </c>
      <c r="AV114" s="196" t="b">
        <f t="shared" si="86"/>
        <v>0</v>
      </c>
      <c r="AW114" s="196" t="b">
        <f t="shared" si="87"/>
        <v>0</v>
      </c>
      <c r="AX114" s="196" t="b">
        <f t="shared" si="88"/>
        <v>0</v>
      </c>
      <c r="AY114" s="196" t="b">
        <f t="shared" si="89"/>
        <v>0</v>
      </c>
      <c r="AZ114" s="196" t="b">
        <f t="shared" si="90"/>
        <v>0</v>
      </c>
      <c r="BA114" s="196" t="b">
        <f t="shared" si="91"/>
        <v>0</v>
      </c>
      <c r="BB114" s="196" t="b">
        <f t="shared" si="92"/>
        <v>0</v>
      </c>
      <c r="BC114" s="196" t="b">
        <f t="shared" si="93"/>
        <v>0</v>
      </c>
      <c r="BD114" s="196" t="b">
        <f t="shared" si="94"/>
        <v>0</v>
      </c>
      <c r="BE114" s="196" t="b">
        <f t="shared" si="95"/>
        <v>0</v>
      </c>
      <c r="BF114" s="196" t="b">
        <f t="shared" si="96"/>
        <v>0</v>
      </c>
      <c r="BG114" s="196" t="b">
        <f t="shared" si="97"/>
        <v>0</v>
      </c>
      <c r="BH114" s="196" t="b">
        <f t="shared" si="98"/>
        <v>0</v>
      </c>
      <c r="BI114" s="196" t="b">
        <f t="shared" si="99"/>
        <v>0</v>
      </c>
      <c r="BJ114" s="196" t="b">
        <f t="shared" si="100"/>
        <v>0</v>
      </c>
      <c r="BK114" s="225" t="b">
        <f t="shared" si="101"/>
        <v>0</v>
      </c>
      <c r="BL114" s="196" t="b">
        <f t="shared" si="102"/>
        <v>0</v>
      </c>
      <c r="BM114" s="196" t="b">
        <f t="shared" si="103"/>
        <v>0</v>
      </c>
      <c r="BN114" s="196" t="b">
        <f t="shared" si="104"/>
        <v>0</v>
      </c>
      <c r="BO114" s="196" t="b">
        <f t="shared" si="105"/>
        <v>0</v>
      </c>
      <c r="BP114" s="196" t="b">
        <f t="shared" si="106"/>
        <v>0</v>
      </c>
      <c r="BQ114" s="196" t="b">
        <f t="shared" si="107"/>
        <v>0</v>
      </c>
      <c r="BR114" s="196" t="b">
        <f t="shared" si="108"/>
        <v>0</v>
      </c>
      <c r="BS114" s="196" t="b">
        <f t="shared" si="109"/>
        <v>0</v>
      </c>
      <c r="BT114" s="196" t="b">
        <f t="shared" si="110"/>
        <v>0</v>
      </c>
      <c r="BU114" s="196" t="b">
        <f t="shared" si="111"/>
        <v>0</v>
      </c>
      <c r="BV114" s="196" t="b">
        <f t="shared" si="112"/>
        <v>0</v>
      </c>
      <c r="BW114" s="196" t="b">
        <f t="shared" si="113"/>
        <v>0</v>
      </c>
      <c r="BX114" s="196" t="b">
        <f t="shared" si="114"/>
        <v>0</v>
      </c>
      <c r="BY114" s="196" t="b">
        <f t="shared" si="115"/>
        <v>0</v>
      </c>
      <c r="BZ114" s="196" t="b">
        <f t="shared" si="116"/>
        <v>0</v>
      </c>
      <c r="CA114" s="196" t="b">
        <f t="shared" si="117"/>
        <v>0</v>
      </c>
      <c r="CB114" s="9" t="str">
        <f t="shared" si="118"/>
        <v/>
      </c>
      <c r="CC114" s="224" t="str">
        <f t="shared" si="119"/>
        <v/>
      </c>
    </row>
    <row r="115" spans="1:81" ht="15.95" customHeight="1">
      <c r="A115" s="56"/>
      <c r="B115" s="59"/>
      <c r="C115" s="70"/>
      <c r="D115" s="57"/>
      <c r="E115" s="58"/>
      <c r="F115" s="74"/>
      <c r="G115" s="38"/>
      <c r="H115" s="66"/>
      <c r="I115" s="36"/>
      <c r="J115" s="37"/>
      <c r="K115" s="187"/>
      <c r="L115" s="189"/>
      <c r="M115" s="66"/>
      <c r="N115" s="36"/>
      <c r="O115" s="192"/>
      <c r="P115" s="38"/>
      <c r="Q115" s="66"/>
      <c r="R115" s="36"/>
      <c r="S115" s="37"/>
      <c r="T115" s="70"/>
      <c r="U115" s="65"/>
      <c r="V115" s="58"/>
      <c r="W115" s="74"/>
      <c r="X115" s="40"/>
      <c r="Y115" s="82" t="str">
        <f t="shared" si="120"/>
        <v/>
      </c>
      <c r="Z115" s="89" t="str">
        <f t="shared" si="75"/>
        <v/>
      </c>
      <c r="AA115" s="98"/>
      <c r="AB115" s="81">
        <f t="shared" si="76"/>
        <v>0</v>
      </c>
      <c r="AC115" s="81">
        <f t="shared" si="77"/>
        <v>0</v>
      </c>
      <c r="AD115" s="81">
        <f t="shared" si="78"/>
        <v>0</v>
      </c>
      <c r="AE115" s="81">
        <f t="shared" si="79"/>
        <v>0</v>
      </c>
      <c r="AF115" s="81">
        <f t="shared" si="121"/>
        <v>0</v>
      </c>
      <c r="AG115" s="81">
        <f t="shared" si="122"/>
        <v>0</v>
      </c>
      <c r="AH115" s="208">
        <f t="shared" ca="1" si="80"/>
        <v>44376</v>
      </c>
      <c r="AI115" s="81"/>
      <c r="AJ115" s="196" t="b">
        <f t="shared" si="81"/>
        <v>0</v>
      </c>
      <c r="AK115" s="81" t="b">
        <f t="shared" si="123"/>
        <v>0</v>
      </c>
      <c r="AL115" s="81" t="b">
        <f t="shared" si="124"/>
        <v>0</v>
      </c>
      <c r="AM115" s="81" t="b">
        <f t="shared" si="125"/>
        <v>0</v>
      </c>
      <c r="AN115" s="81" t="b">
        <f t="shared" si="126"/>
        <v>0</v>
      </c>
      <c r="AO115" s="81" t="b">
        <f t="shared" si="127"/>
        <v>0</v>
      </c>
      <c r="AP115" s="81" t="b">
        <f t="shared" si="128"/>
        <v>0</v>
      </c>
      <c r="AQ115" s="81" t="b">
        <f t="shared" si="129"/>
        <v>1</v>
      </c>
      <c r="AR115" s="196" t="b">
        <f t="shared" si="82"/>
        <v>0</v>
      </c>
      <c r="AS115" s="196" t="b">
        <f t="shared" si="83"/>
        <v>0</v>
      </c>
      <c r="AT115" s="196" t="b">
        <f t="shared" si="84"/>
        <v>0</v>
      </c>
      <c r="AU115" s="196" t="b">
        <f t="shared" si="85"/>
        <v>0</v>
      </c>
      <c r="AV115" s="196" t="b">
        <f t="shared" si="86"/>
        <v>0</v>
      </c>
      <c r="AW115" s="196" t="b">
        <f t="shared" si="87"/>
        <v>0</v>
      </c>
      <c r="AX115" s="196" t="b">
        <f t="shared" si="88"/>
        <v>0</v>
      </c>
      <c r="AY115" s="196" t="b">
        <f t="shared" si="89"/>
        <v>0</v>
      </c>
      <c r="AZ115" s="196" t="b">
        <f t="shared" si="90"/>
        <v>0</v>
      </c>
      <c r="BA115" s="196" t="b">
        <f t="shared" si="91"/>
        <v>0</v>
      </c>
      <c r="BB115" s="196" t="b">
        <f t="shared" si="92"/>
        <v>0</v>
      </c>
      <c r="BC115" s="196" t="b">
        <f t="shared" si="93"/>
        <v>0</v>
      </c>
      <c r="BD115" s="196" t="b">
        <f t="shared" si="94"/>
        <v>0</v>
      </c>
      <c r="BE115" s="196" t="b">
        <f t="shared" si="95"/>
        <v>0</v>
      </c>
      <c r="BF115" s="196" t="b">
        <f t="shared" si="96"/>
        <v>0</v>
      </c>
      <c r="BG115" s="196" t="b">
        <f t="shared" si="97"/>
        <v>0</v>
      </c>
      <c r="BH115" s="196" t="b">
        <f t="shared" si="98"/>
        <v>0</v>
      </c>
      <c r="BI115" s="196" t="b">
        <f t="shared" si="99"/>
        <v>0</v>
      </c>
      <c r="BJ115" s="196" t="b">
        <f t="shared" si="100"/>
        <v>0</v>
      </c>
      <c r="BK115" s="225" t="b">
        <f t="shared" si="101"/>
        <v>0</v>
      </c>
      <c r="BL115" s="196" t="b">
        <f t="shared" si="102"/>
        <v>0</v>
      </c>
      <c r="BM115" s="196" t="b">
        <f t="shared" si="103"/>
        <v>0</v>
      </c>
      <c r="BN115" s="196" t="b">
        <f t="shared" si="104"/>
        <v>0</v>
      </c>
      <c r="BO115" s="196" t="b">
        <f t="shared" si="105"/>
        <v>0</v>
      </c>
      <c r="BP115" s="196" t="b">
        <f t="shared" si="106"/>
        <v>0</v>
      </c>
      <c r="BQ115" s="196" t="b">
        <f t="shared" si="107"/>
        <v>0</v>
      </c>
      <c r="BR115" s="196" t="b">
        <f t="shared" si="108"/>
        <v>0</v>
      </c>
      <c r="BS115" s="196" t="b">
        <f t="shared" si="109"/>
        <v>0</v>
      </c>
      <c r="BT115" s="196" t="b">
        <f t="shared" si="110"/>
        <v>0</v>
      </c>
      <c r="BU115" s="196" t="b">
        <f t="shared" si="111"/>
        <v>0</v>
      </c>
      <c r="BV115" s="196" t="b">
        <f t="shared" si="112"/>
        <v>0</v>
      </c>
      <c r="BW115" s="196" t="b">
        <f t="shared" si="113"/>
        <v>0</v>
      </c>
      <c r="BX115" s="196" t="b">
        <f t="shared" si="114"/>
        <v>0</v>
      </c>
      <c r="BY115" s="196" t="b">
        <f t="shared" si="115"/>
        <v>0</v>
      </c>
      <c r="BZ115" s="196" t="b">
        <f t="shared" si="116"/>
        <v>0</v>
      </c>
      <c r="CA115" s="196" t="b">
        <f t="shared" si="117"/>
        <v>0</v>
      </c>
      <c r="CB115" s="9" t="str">
        <f t="shared" si="118"/>
        <v/>
      </c>
      <c r="CC115" s="224" t="str">
        <f t="shared" si="119"/>
        <v/>
      </c>
    </row>
    <row r="116" spans="1:81" ht="15.95" customHeight="1">
      <c r="A116" s="56"/>
      <c r="B116" s="59"/>
      <c r="C116" s="70"/>
      <c r="D116" s="57"/>
      <c r="E116" s="58"/>
      <c r="F116" s="74"/>
      <c r="G116" s="38"/>
      <c r="H116" s="66"/>
      <c r="I116" s="36"/>
      <c r="J116" s="37"/>
      <c r="K116" s="187"/>
      <c r="L116" s="189"/>
      <c r="M116" s="66"/>
      <c r="N116" s="36"/>
      <c r="O116" s="192"/>
      <c r="P116" s="38"/>
      <c r="Q116" s="66"/>
      <c r="R116" s="36"/>
      <c r="S116" s="37"/>
      <c r="T116" s="70"/>
      <c r="U116" s="65"/>
      <c r="V116" s="58"/>
      <c r="W116" s="74"/>
      <c r="X116" s="40"/>
      <c r="Y116" s="82" t="str">
        <f t="shared" si="120"/>
        <v/>
      </c>
      <c r="Z116" s="89" t="str">
        <f t="shared" si="75"/>
        <v/>
      </c>
      <c r="AA116" s="98"/>
      <c r="AB116" s="81">
        <f t="shared" si="76"/>
        <v>0</v>
      </c>
      <c r="AC116" s="81">
        <f t="shared" si="77"/>
        <v>0</v>
      </c>
      <c r="AD116" s="81">
        <f t="shared" si="78"/>
        <v>0</v>
      </c>
      <c r="AE116" s="81">
        <f t="shared" si="79"/>
        <v>0</v>
      </c>
      <c r="AF116" s="81">
        <f t="shared" si="121"/>
        <v>0</v>
      </c>
      <c r="AG116" s="81">
        <f t="shared" si="122"/>
        <v>0</v>
      </c>
      <c r="AH116" s="208">
        <f t="shared" ca="1" si="80"/>
        <v>44376</v>
      </c>
      <c r="AI116" s="81"/>
      <c r="AJ116" s="196" t="b">
        <f t="shared" si="81"/>
        <v>0</v>
      </c>
      <c r="AK116" s="81" t="b">
        <f t="shared" si="123"/>
        <v>0</v>
      </c>
      <c r="AL116" s="81" t="b">
        <f t="shared" si="124"/>
        <v>0</v>
      </c>
      <c r="AM116" s="81" t="b">
        <f t="shared" si="125"/>
        <v>0</v>
      </c>
      <c r="AN116" s="81" t="b">
        <f t="shared" si="126"/>
        <v>0</v>
      </c>
      <c r="AO116" s="81" t="b">
        <f t="shared" si="127"/>
        <v>0</v>
      </c>
      <c r="AP116" s="81" t="b">
        <f t="shared" si="128"/>
        <v>0</v>
      </c>
      <c r="AQ116" s="81" t="b">
        <f t="shared" si="129"/>
        <v>1</v>
      </c>
      <c r="AR116" s="196" t="b">
        <f t="shared" si="82"/>
        <v>0</v>
      </c>
      <c r="AS116" s="196" t="b">
        <f t="shared" si="83"/>
        <v>0</v>
      </c>
      <c r="AT116" s="196" t="b">
        <f t="shared" si="84"/>
        <v>0</v>
      </c>
      <c r="AU116" s="196" t="b">
        <f t="shared" si="85"/>
        <v>0</v>
      </c>
      <c r="AV116" s="196" t="b">
        <f t="shared" si="86"/>
        <v>0</v>
      </c>
      <c r="AW116" s="196" t="b">
        <f t="shared" si="87"/>
        <v>0</v>
      </c>
      <c r="AX116" s="196" t="b">
        <f t="shared" si="88"/>
        <v>0</v>
      </c>
      <c r="AY116" s="196" t="b">
        <f t="shared" si="89"/>
        <v>0</v>
      </c>
      <c r="AZ116" s="196" t="b">
        <f t="shared" si="90"/>
        <v>0</v>
      </c>
      <c r="BA116" s="196" t="b">
        <f t="shared" si="91"/>
        <v>0</v>
      </c>
      <c r="BB116" s="196" t="b">
        <f t="shared" si="92"/>
        <v>0</v>
      </c>
      <c r="BC116" s="196" t="b">
        <f t="shared" si="93"/>
        <v>0</v>
      </c>
      <c r="BD116" s="196" t="b">
        <f t="shared" si="94"/>
        <v>0</v>
      </c>
      <c r="BE116" s="196" t="b">
        <f t="shared" si="95"/>
        <v>0</v>
      </c>
      <c r="BF116" s="196" t="b">
        <f t="shared" si="96"/>
        <v>0</v>
      </c>
      <c r="BG116" s="196" t="b">
        <f t="shared" si="97"/>
        <v>0</v>
      </c>
      <c r="BH116" s="196" t="b">
        <f t="shared" si="98"/>
        <v>0</v>
      </c>
      <c r="BI116" s="196" t="b">
        <f t="shared" si="99"/>
        <v>0</v>
      </c>
      <c r="BJ116" s="196" t="b">
        <f t="shared" si="100"/>
        <v>0</v>
      </c>
      <c r="BK116" s="225" t="b">
        <f t="shared" si="101"/>
        <v>0</v>
      </c>
      <c r="BL116" s="196" t="b">
        <f t="shared" si="102"/>
        <v>0</v>
      </c>
      <c r="BM116" s="196" t="b">
        <f t="shared" si="103"/>
        <v>0</v>
      </c>
      <c r="BN116" s="196" t="b">
        <f t="shared" si="104"/>
        <v>0</v>
      </c>
      <c r="BO116" s="196" t="b">
        <f t="shared" si="105"/>
        <v>0</v>
      </c>
      <c r="BP116" s="196" t="b">
        <f t="shared" si="106"/>
        <v>0</v>
      </c>
      <c r="BQ116" s="196" t="b">
        <f t="shared" si="107"/>
        <v>0</v>
      </c>
      <c r="BR116" s="196" t="b">
        <f t="shared" si="108"/>
        <v>0</v>
      </c>
      <c r="BS116" s="196" t="b">
        <f t="shared" si="109"/>
        <v>0</v>
      </c>
      <c r="BT116" s="196" t="b">
        <f t="shared" si="110"/>
        <v>0</v>
      </c>
      <c r="BU116" s="196" t="b">
        <f t="shared" si="111"/>
        <v>0</v>
      </c>
      <c r="BV116" s="196" t="b">
        <f t="shared" si="112"/>
        <v>0</v>
      </c>
      <c r="BW116" s="196" t="b">
        <f t="shared" si="113"/>
        <v>0</v>
      </c>
      <c r="BX116" s="196" t="b">
        <f t="shared" si="114"/>
        <v>0</v>
      </c>
      <c r="BY116" s="196" t="b">
        <f t="shared" si="115"/>
        <v>0</v>
      </c>
      <c r="BZ116" s="196" t="b">
        <f t="shared" si="116"/>
        <v>0</v>
      </c>
      <c r="CA116" s="196" t="b">
        <f t="shared" si="117"/>
        <v>0</v>
      </c>
      <c r="CB116" s="9" t="str">
        <f t="shared" si="118"/>
        <v/>
      </c>
      <c r="CC116" s="224" t="str">
        <f t="shared" si="119"/>
        <v/>
      </c>
    </row>
    <row r="117" spans="1:81" ht="15.95" customHeight="1">
      <c r="A117" s="56"/>
      <c r="B117" s="59"/>
      <c r="C117" s="70"/>
      <c r="D117" s="57"/>
      <c r="E117" s="58"/>
      <c r="F117" s="74"/>
      <c r="G117" s="38"/>
      <c r="H117" s="66"/>
      <c r="I117" s="36"/>
      <c r="J117" s="37"/>
      <c r="K117" s="187"/>
      <c r="L117" s="189"/>
      <c r="M117" s="66"/>
      <c r="N117" s="36"/>
      <c r="O117" s="192"/>
      <c r="P117" s="38"/>
      <c r="Q117" s="66"/>
      <c r="R117" s="36"/>
      <c r="S117" s="37"/>
      <c r="T117" s="70"/>
      <c r="U117" s="65"/>
      <c r="V117" s="58"/>
      <c r="W117" s="74"/>
      <c r="X117" s="40"/>
      <c r="Y117" s="82" t="str">
        <f t="shared" si="120"/>
        <v/>
      </c>
      <c r="Z117" s="89" t="str">
        <f t="shared" si="75"/>
        <v/>
      </c>
      <c r="AA117" s="98"/>
      <c r="AB117" s="81">
        <f t="shared" si="76"/>
        <v>0</v>
      </c>
      <c r="AC117" s="81">
        <f t="shared" si="77"/>
        <v>0</v>
      </c>
      <c r="AD117" s="81">
        <f t="shared" si="78"/>
        <v>0</v>
      </c>
      <c r="AE117" s="81">
        <f t="shared" si="79"/>
        <v>0</v>
      </c>
      <c r="AF117" s="81">
        <f t="shared" si="121"/>
        <v>0</v>
      </c>
      <c r="AG117" s="81">
        <f t="shared" si="122"/>
        <v>0</v>
      </c>
      <c r="AH117" s="208">
        <f t="shared" ca="1" si="80"/>
        <v>44376</v>
      </c>
      <c r="AI117" s="81"/>
      <c r="AJ117" s="196" t="b">
        <f t="shared" si="81"/>
        <v>0</v>
      </c>
      <c r="AK117" s="81" t="b">
        <f t="shared" si="123"/>
        <v>0</v>
      </c>
      <c r="AL117" s="81" t="b">
        <f t="shared" si="124"/>
        <v>0</v>
      </c>
      <c r="AM117" s="81" t="b">
        <f t="shared" si="125"/>
        <v>0</v>
      </c>
      <c r="AN117" s="81" t="b">
        <f t="shared" si="126"/>
        <v>0</v>
      </c>
      <c r="AO117" s="81" t="b">
        <f t="shared" si="127"/>
        <v>0</v>
      </c>
      <c r="AP117" s="81" t="b">
        <f t="shared" si="128"/>
        <v>0</v>
      </c>
      <c r="AQ117" s="81" t="b">
        <f t="shared" si="129"/>
        <v>1</v>
      </c>
      <c r="AR117" s="196" t="b">
        <f t="shared" si="82"/>
        <v>0</v>
      </c>
      <c r="AS117" s="196" t="b">
        <f t="shared" si="83"/>
        <v>0</v>
      </c>
      <c r="AT117" s="196" t="b">
        <f t="shared" si="84"/>
        <v>0</v>
      </c>
      <c r="AU117" s="196" t="b">
        <f t="shared" si="85"/>
        <v>0</v>
      </c>
      <c r="AV117" s="196" t="b">
        <f t="shared" si="86"/>
        <v>0</v>
      </c>
      <c r="AW117" s="196" t="b">
        <f t="shared" si="87"/>
        <v>0</v>
      </c>
      <c r="AX117" s="196" t="b">
        <f t="shared" si="88"/>
        <v>0</v>
      </c>
      <c r="AY117" s="196" t="b">
        <f t="shared" si="89"/>
        <v>0</v>
      </c>
      <c r="AZ117" s="196" t="b">
        <f t="shared" si="90"/>
        <v>0</v>
      </c>
      <c r="BA117" s="196" t="b">
        <f t="shared" si="91"/>
        <v>0</v>
      </c>
      <c r="BB117" s="196" t="b">
        <f t="shared" si="92"/>
        <v>0</v>
      </c>
      <c r="BC117" s="196" t="b">
        <f t="shared" si="93"/>
        <v>0</v>
      </c>
      <c r="BD117" s="196" t="b">
        <f t="shared" si="94"/>
        <v>0</v>
      </c>
      <c r="BE117" s="196" t="b">
        <f t="shared" si="95"/>
        <v>0</v>
      </c>
      <c r="BF117" s="196" t="b">
        <f t="shared" si="96"/>
        <v>0</v>
      </c>
      <c r="BG117" s="196" t="b">
        <f t="shared" si="97"/>
        <v>0</v>
      </c>
      <c r="BH117" s="196" t="b">
        <f t="shared" si="98"/>
        <v>0</v>
      </c>
      <c r="BI117" s="196" t="b">
        <f t="shared" si="99"/>
        <v>0</v>
      </c>
      <c r="BJ117" s="196" t="b">
        <f t="shared" si="100"/>
        <v>0</v>
      </c>
      <c r="BK117" s="225" t="b">
        <f t="shared" si="101"/>
        <v>0</v>
      </c>
      <c r="BL117" s="196" t="b">
        <f t="shared" si="102"/>
        <v>0</v>
      </c>
      <c r="BM117" s="196" t="b">
        <f t="shared" si="103"/>
        <v>0</v>
      </c>
      <c r="BN117" s="196" t="b">
        <f t="shared" si="104"/>
        <v>0</v>
      </c>
      <c r="BO117" s="196" t="b">
        <f t="shared" si="105"/>
        <v>0</v>
      </c>
      <c r="BP117" s="196" t="b">
        <f t="shared" si="106"/>
        <v>0</v>
      </c>
      <c r="BQ117" s="196" t="b">
        <f t="shared" si="107"/>
        <v>0</v>
      </c>
      <c r="BR117" s="196" t="b">
        <f t="shared" si="108"/>
        <v>0</v>
      </c>
      <c r="BS117" s="196" t="b">
        <f t="shared" si="109"/>
        <v>0</v>
      </c>
      <c r="BT117" s="196" t="b">
        <f t="shared" si="110"/>
        <v>0</v>
      </c>
      <c r="BU117" s="196" t="b">
        <f t="shared" si="111"/>
        <v>0</v>
      </c>
      <c r="BV117" s="196" t="b">
        <f t="shared" si="112"/>
        <v>0</v>
      </c>
      <c r="BW117" s="196" t="b">
        <f t="shared" si="113"/>
        <v>0</v>
      </c>
      <c r="BX117" s="196" t="b">
        <f t="shared" si="114"/>
        <v>0</v>
      </c>
      <c r="BY117" s="196" t="b">
        <f t="shared" si="115"/>
        <v>0</v>
      </c>
      <c r="BZ117" s="196" t="b">
        <f t="shared" si="116"/>
        <v>0</v>
      </c>
      <c r="CA117" s="196" t="b">
        <f t="shared" si="117"/>
        <v>0</v>
      </c>
      <c r="CB117" s="9" t="str">
        <f t="shared" si="118"/>
        <v/>
      </c>
      <c r="CC117" s="224" t="str">
        <f t="shared" si="119"/>
        <v/>
      </c>
    </row>
    <row r="118" spans="1:81" ht="15.95" customHeight="1">
      <c r="A118" s="56"/>
      <c r="B118" s="59"/>
      <c r="C118" s="70"/>
      <c r="D118" s="57"/>
      <c r="E118" s="58"/>
      <c r="F118" s="74"/>
      <c r="G118" s="38"/>
      <c r="H118" s="66"/>
      <c r="I118" s="36"/>
      <c r="J118" s="37"/>
      <c r="K118" s="187"/>
      <c r="L118" s="189"/>
      <c r="M118" s="66"/>
      <c r="N118" s="36"/>
      <c r="O118" s="192"/>
      <c r="P118" s="38"/>
      <c r="Q118" s="66"/>
      <c r="R118" s="36"/>
      <c r="S118" s="37"/>
      <c r="T118" s="70"/>
      <c r="U118" s="65"/>
      <c r="V118" s="58"/>
      <c r="W118" s="74"/>
      <c r="X118" s="40"/>
      <c r="Y118" s="82" t="str">
        <f t="shared" si="120"/>
        <v/>
      </c>
      <c r="Z118" s="89" t="str">
        <f t="shared" si="75"/>
        <v/>
      </c>
      <c r="AA118" s="98"/>
      <c r="AB118" s="81">
        <f t="shared" si="76"/>
        <v>0</v>
      </c>
      <c r="AC118" s="81">
        <f t="shared" si="77"/>
        <v>0</v>
      </c>
      <c r="AD118" s="81">
        <f t="shared" si="78"/>
        <v>0</v>
      </c>
      <c r="AE118" s="81">
        <f t="shared" si="79"/>
        <v>0</v>
      </c>
      <c r="AF118" s="81">
        <f t="shared" si="121"/>
        <v>0</v>
      </c>
      <c r="AG118" s="81">
        <f t="shared" si="122"/>
        <v>0</v>
      </c>
      <c r="AH118" s="208">
        <f t="shared" ca="1" si="80"/>
        <v>44376</v>
      </c>
      <c r="AI118" s="81"/>
      <c r="AJ118" s="196" t="b">
        <f t="shared" si="81"/>
        <v>0</v>
      </c>
      <c r="AK118" s="81" t="b">
        <f t="shared" si="123"/>
        <v>0</v>
      </c>
      <c r="AL118" s="81" t="b">
        <f t="shared" si="124"/>
        <v>0</v>
      </c>
      <c r="AM118" s="81" t="b">
        <f t="shared" si="125"/>
        <v>0</v>
      </c>
      <c r="AN118" s="81" t="b">
        <f t="shared" si="126"/>
        <v>0</v>
      </c>
      <c r="AO118" s="81" t="b">
        <f t="shared" si="127"/>
        <v>0</v>
      </c>
      <c r="AP118" s="81" t="b">
        <f t="shared" si="128"/>
        <v>0</v>
      </c>
      <c r="AQ118" s="81" t="b">
        <f t="shared" si="129"/>
        <v>1</v>
      </c>
      <c r="AR118" s="196" t="b">
        <f t="shared" si="82"/>
        <v>0</v>
      </c>
      <c r="AS118" s="196" t="b">
        <f t="shared" si="83"/>
        <v>0</v>
      </c>
      <c r="AT118" s="196" t="b">
        <f t="shared" si="84"/>
        <v>0</v>
      </c>
      <c r="AU118" s="196" t="b">
        <f t="shared" si="85"/>
        <v>0</v>
      </c>
      <c r="AV118" s="196" t="b">
        <f t="shared" si="86"/>
        <v>0</v>
      </c>
      <c r="AW118" s="196" t="b">
        <f t="shared" si="87"/>
        <v>0</v>
      </c>
      <c r="AX118" s="196" t="b">
        <f t="shared" si="88"/>
        <v>0</v>
      </c>
      <c r="AY118" s="196" t="b">
        <f t="shared" si="89"/>
        <v>0</v>
      </c>
      <c r="AZ118" s="196" t="b">
        <f t="shared" si="90"/>
        <v>0</v>
      </c>
      <c r="BA118" s="196" t="b">
        <f t="shared" si="91"/>
        <v>0</v>
      </c>
      <c r="BB118" s="196" t="b">
        <f t="shared" si="92"/>
        <v>0</v>
      </c>
      <c r="BC118" s="196" t="b">
        <f t="shared" si="93"/>
        <v>0</v>
      </c>
      <c r="BD118" s="196" t="b">
        <f t="shared" si="94"/>
        <v>0</v>
      </c>
      <c r="BE118" s="196" t="b">
        <f t="shared" si="95"/>
        <v>0</v>
      </c>
      <c r="BF118" s="196" t="b">
        <f t="shared" si="96"/>
        <v>0</v>
      </c>
      <c r="BG118" s="196" t="b">
        <f t="shared" si="97"/>
        <v>0</v>
      </c>
      <c r="BH118" s="196" t="b">
        <f t="shared" si="98"/>
        <v>0</v>
      </c>
      <c r="BI118" s="196" t="b">
        <f t="shared" si="99"/>
        <v>0</v>
      </c>
      <c r="BJ118" s="196" t="b">
        <f t="shared" si="100"/>
        <v>0</v>
      </c>
      <c r="BK118" s="225" t="b">
        <f t="shared" si="101"/>
        <v>0</v>
      </c>
      <c r="BL118" s="196" t="b">
        <f t="shared" si="102"/>
        <v>0</v>
      </c>
      <c r="BM118" s="196" t="b">
        <f t="shared" si="103"/>
        <v>0</v>
      </c>
      <c r="BN118" s="196" t="b">
        <f t="shared" si="104"/>
        <v>0</v>
      </c>
      <c r="BO118" s="196" t="b">
        <f t="shared" si="105"/>
        <v>0</v>
      </c>
      <c r="BP118" s="196" t="b">
        <f t="shared" si="106"/>
        <v>0</v>
      </c>
      <c r="BQ118" s="196" t="b">
        <f t="shared" si="107"/>
        <v>0</v>
      </c>
      <c r="BR118" s="196" t="b">
        <f t="shared" si="108"/>
        <v>0</v>
      </c>
      <c r="BS118" s="196" t="b">
        <f t="shared" si="109"/>
        <v>0</v>
      </c>
      <c r="BT118" s="196" t="b">
        <f t="shared" si="110"/>
        <v>0</v>
      </c>
      <c r="BU118" s="196" t="b">
        <f t="shared" si="111"/>
        <v>0</v>
      </c>
      <c r="BV118" s="196" t="b">
        <f t="shared" si="112"/>
        <v>0</v>
      </c>
      <c r="BW118" s="196" t="b">
        <f t="shared" si="113"/>
        <v>0</v>
      </c>
      <c r="BX118" s="196" t="b">
        <f t="shared" si="114"/>
        <v>0</v>
      </c>
      <c r="BY118" s="196" t="b">
        <f t="shared" si="115"/>
        <v>0</v>
      </c>
      <c r="BZ118" s="196" t="b">
        <f t="shared" si="116"/>
        <v>0</v>
      </c>
      <c r="CA118" s="196" t="b">
        <f t="shared" si="117"/>
        <v>0</v>
      </c>
      <c r="CB118" s="9" t="str">
        <f t="shared" si="118"/>
        <v/>
      </c>
      <c r="CC118" s="224" t="str">
        <f t="shared" si="119"/>
        <v/>
      </c>
    </row>
    <row r="119" spans="1:81" ht="15.95" customHeight="1">
      <c r="A119" s="56"/>
      <c r="B119" s="59"/>
      <c r="C119" s="70"/>
      <c r="D119" s="57"/>
      <c r="E119" s="58"/>
      <c r="F119" s="74"/>
      <c r="G119" s="38"/>
      <c r="H119" s="66"/>
      <c r="I119" s="36"/>
      <c r="J119" s="37"/>
      <c r="K119" s="187"/>
      <c r="L119" s="189"/>
      <c r="M119" s="66"/>
      <c r="N119" s="36"/>
      <c r="O119" s="192"/>
      <c r="P119" s="38"/>
      <c r="Q119" s="66"/>
      <c r="R119" s="36"/>
      <c r="S119" s="37"/>
      <c r="T119" s="70"/>
      <c r="U119" s="65"/>
      <c r="V119" s="58"/>
      <c r="W119" s="74"/>
      <c r="X119" s="40"/>
      <c r="Y119" s="82" t="str">
        <f t="shared" si="120"/>
        <v/>
      </c>
      <c r="Z119" s="89" t="str">
        <f t="shared" si="75"/>
        <v/>
      </c>
      <c r="AA119" s="98"/>
      <c r="AB119" s="81">
        <f t="shared" si="76"/>
        <v>0</v>
      </c>
      <c r="AC119" s="81">
        <f t="shared" si="77"/>
        <v>0</v>
      </c>
      <c r="AD119" s="81">
        <f t="shared" si="78"/>
        <v>0</v>
      </c>
      <c r="AE119" s="81">
        <f t="shared" si="79"/>
        <v>0</v>
      </c>
      <c r="AF119" s="81">
        <f t="shared" si="121"/>
        <v>0</v>
      </c>
      <c r="AG119" s="81">
        <f t="shared" si="122"/>
        <v>0</v>
      </c>
      <c r="AH119" s="208">
        <f t="shared" ca="1" si="80"/>
        <v>44376</v>
      </c>
      <c r="AI119" s="81"/>
      <c r="AJ119" s="196" t="b">
        <f t="shared" si="81"/>
        <v>0</v>
      </c>
      <c r="AK119" s="81" t="b">
        <f t="shared" si="123"/>
        <v>0</v>
      </c>
      <c r="AL119" s="81" t="b">
        <f t="shared" si="124"/>
        <v>0</v>
      </c>
      <c r="AM119" s="81" t="b">
        <f t="shared" si="125"/>
        <v>0</v>
      </c>
      <c r="AN119" s="81" t="b">
        <f t="shared" si="126"/>
        <v>0</v>
      </c>
      <c r="AO119" s="81" t="b">
        <f t="shared" si="127"/>
        <v>0</v>
      </c>
      <c r="AP119" s="81" t="b">
        <f t="shared" si="128"/>
        <v>0</v>
      </c>
      <c r="AQ119" s="81" t="b">
        <f t="shared" si="129"/>
        <v>1</v>
      </c>
      <c r="AR119" s="196" t="b">
        <f t="shared" si="82"/>
        <v>0</v>
      </c>
      <c r="AS119" s="196" t="b">
        <f t="shared" si="83"/>
        <v>0</v>
      </c>
      <c r="AT119" s="196" t="b">
        <f t="shared" si="84"/>
        <v>0</v>
      </c>
      <c r="AU119" s="196" t="b">
        <f t="shared" si="85"/>
        <v>0</v>
      </c>
      <c r="AV119" s="196" t="b">
        <f t="shared" si="86"/>
        <v>0</v>
      </c>
      <c r="AW119" s="196" t="b">
        <f t="shared" si="87"/>
        <v>0</v>
      </c>
      <c r="AX119" s="196" t="b">
        <f t="shared" si="88"/>
        <v>0</v>
      </c>
      <c r="AY119" s="196" t="b">
        <f t="shared" si="89"/>
        <v>0</v>
      </c>
      <c r="AZ119" s="196" t="b">
        <f t="shared" si="90"/>
        <v>0</v>
      </c>
      <c r="BA119" s="196" t="b">
        <f t="shared" si="91"/>
        <v>0</v>
      </c>
      <c r="BB119" s="196" t="b">
        <f t="shared" si="92"/>
        <v>0</v>
      </c>
      <c r="BC119" s="196" t="b">
        <f t="shared" si="93"/>
        <v>0</v>
      </c>
      <c r="BD119" s="196" t="b">
        <f t="shared" si="94"/>
        <v>0</v>
      </c>
      <c r="BE119" s="196" t="b">
        <f t="shared" si="95"/>
        <v>0</v>
      </c>
      <c r="BF119" s="196" t="b">
        <f t="shared" si="96"/>
        <v>0</v>
      </c>
      <c r="BG119" s="196" t="b">
        <f t="shared" si="97"/>
        <v>0</v>
      </c>
      <c r="BH119" s="196" t="b">
        <f t="shared" si="98"/>
        <v>0</v>
      </c>
      <c r="BI119" s="196" t="b">
        <f t="shared" si="99"/>
        <v>0</v>
      </c>
      <c r="BJ119" s="196" t="b">
        <f t="shared" si="100"/>
        <v>0</v>
      </c>
      <c r="BK119" s="225" t="b">
        <f t="shared" si="101"/>
        <v>0</v>
      </c>
      <c r="BL119" s="196" t="b">
        <f t="shared" si="102"/>
        <v>0</v>
      </c>
      <c r="BM119" s="196" t="b">
        <f t="shared" si="103"/>
        <v>0</v>
      </c>
      <c r="BN119" s="196" t="b">
        <f t="shared" si="104"/>
        <v>0</v>
      </c>
      <c r="BO119" s="196" t="b">
        <f t="shared" si="105"/>
        <v>0</v>
      </c>
      <c r="BP119" s="196" t="b">
        <f t="shared" si="106"/>
        <v>0</v>
      </c>
      <c r="BQ119" s="196" t="b">
        <f t="shared" si="107"/>
        <v>0</v>
      </c>
      <c r="BR119" s="196" t="b">
        <f t="shared" si="108"/>
        <v>0</v>
      </c>
      <c r="BS119" s="196" t="b">
        <f t="shared" si="109"/>
        <v>0</v>
      </c>
      <c r="BT119" s="196" t="b">
        <f t="shared" si="110"/>
        <v>0</v>
      </c>
      <c r="BU119" s="196" t="b">
        <f t="shared" si="111"/>
        <v>0</v>
      </c>
      <c r="BV119" s="196" t="b">
        <f t="shared" si="112"/>
        <v>0</v>
      </c>
      <c r="BW119" s="196" t="b">
        <f t="shared" si="113"/>
        <v>0</v>
      </c>
      <c r="BX119" s="196" t="b">
        <f t="shared" si="114"/>
        <v>0</v>
      </c>
      <c r="BY119" s="196" t="b">
        <f t="shared" si="115"/>
        <v>0</v>
      </c>
      <c r="BZ119" s="196" t="b">
        <f t="shared" si="116"/>
        <v>0</v>
      </c>
      <c r="CA119" s="196" t="b">
        <f t="shared" si="117"/>
        <v>0</v>
      </c>
      <c r="CB119" s="9" t="str">
        <f t="shared" si="118"/>
        <v/>
      </c>
      <c r="CC119" s="224" t="str">
        <f t="shared" si="119"/>
        <v/>
      </c>
    </row>
    <row r="120" spans="1:81" ht="15.95" customHeight="1">
      <c r="A120" s="56"/>
      <c r="B120" s="59"/>
      <c r="C120" s="70"/>
      <c r="D120" s="57"/>
      <c r="E120" s="58"/>
      <c r="F120" s="74"/>
      <c r="G120" s="38"/>
      <c r="H120" s="66"/>
      <c r="I120" s="36"/>
      <c r="J120" s="37"/>
      <c r="K120" s="187"/>
      <c r="L120" s="189"/>
      <c r="M120" s="66"/>
      <c r="N120" s="36"/>
      <c r="O120" s="192"/>
      <c r="P120" s="38"/>
      <c r="Q120" s="66"/>
      <c r="R120" s="36"/>
      <c r="S120" s="37"/>
      <c r="T120" s="70"/>
      <c r="U120" s="65"/>
      <c r="V120" s="58"/>
      <c r="W120" s="74"/>
      <c r="X120" s="40"/>
      <c r="Y120" s="82" t="str">
        <f t="shared" si="120"/>
        <v/>
      </c>
      <c r="Z120" s="89" t="str">
        <f t="shared" si="75"/>
        <v/>
      </c>
      <c r="AA120" s="98"/>
      <c r="AB120" s="81">
        <f t="shared" si="76"/>
        <v>0</v>
      </c>
      <c r="AC120" s="81">
        <f t="shared" si="77"/>
        <v>0</v>
      </c>
      <c r="AD120" s="81">
        <f t="shared" si="78"/>
        <v>0</v>
      </c>
      <c r="AE120" s="81">
        <f t="shared" si="79"/>
        <v>0</v>
      </c>
      <c r="AF120" s="81">
        <f t="shared" si="121"/>
        <v>0</v>
      </c>
      <c r="AG120" s="81">
        <f t="shared" si="122"/>
        <v>0</v>
      </c>
      <c r="AH120" s="208">
        <f t="shared" ca="1" si="80"/>
        <v>44376</v>
      </c>
      <c r="AI120" s="81"/>
      <c r="AJ120" s="196" t="b">
        <f t="shared" si="81"/>
        <v>0</v>
      </c>
      <c r="AK120" s="81" t="b">
        <f t="shared" si="123"/>
        <v>0</v>
      </c>
      <c r="AL120" s="81" t="b">
        <f t="shared" si="124"/>
        <v>0</v>
      </c>
      <c r="AM120" s="81" t="b">
        <f t="shared" si="125"/>
        <v>0</v>
      </c>
      <c r="AN120" s="81" t="b">
        <f t="shared" si="126"/>
        <v>0</v>
      </c>
      <c r="AO120" s="81" t="b">
        <f t="shared" si="127"/>
        <v>0</v>
      </c>
      <c r="AP120" s="81" t="b">
        <f t="shared" si="128"/>
        <v>0</v>
      </c>
      <c r="AQ120" s="81" t="b">
        <f t="shared" si="129"/>
        <v>1</v>
      </c>
      <c r="AR120" s="196" t="b">
        <f t="shared" si="82"/>
        <v>0</v>
      </c>
      <c r="AS120" s="196" t="b">
        <f t="shared" si="83"/>
        <v>0</v>
      </c>
      <c r="AT120" s="196" t="b">
        <f t="shared" si="84"/>
        <v>0</v>
      </c>
      <c r="AU120" s="196" t="b">
        <f t="shared" si="85"/>
        <v>0</v>
      </c>
      <c r="AV120" s="196" t="b">
        <f t="shared" si="86"/>
        <v>0</v>
      </c>
      <c r="AW120" s="196" t="b">
        <f t="shared" si="87"/>
        <v>0</v>
      </c>
      <c r="AX120" s="196" t="b">
        <f t="shared" si="88"/>
        <v>0</v>
      </c>
      <c r="AY120" s="196" t="b">
        <f t="shared" si="89"/>
        <v>0</v>
      </c>
      <c r="AZ120" s="196" t="b">
        <f t="shared" si="90"/>
        <v>0</v>
      </c>
      <c r="BA120" s="196" t="b">
        <f t="shared" si="91"/>
        <v>0</v>
      </c>
      <c r="BB120" s="196" t="b">
        <f t="shared" si="92"/>
        <v>0</v>
      </c>
      <c r="BC120" s="196" t="b">
        <f t="shared" si="93"/>
        <v>0</v>
      </c>
      <c r="BD120" s="196" t="b">
        <f t="shared" si="94"/>
        <v>0</v>
      </c>
      <c r="BE120" s="196" t="b">
        <f t="shared" si="95"/>
        <v>0</v>
      </c>
      <c r="BF120" s="196" t="b">
        <f t="shared" si="96"/>
        <v>0</v>
      </c>
      <c r="BG120" s="196" t="b">
        <f t="shared" si="97"/>
        <v>0</v>
      </c>
      <c r="BH120" s="196" t="b">
        <f t="shared" si="98"/>
        <v>0</v>
      </c>
      <c r="BI120" s="196" t="b">
        <f t="shared" si="99"/>
        <v>0</v>
      </c>
      <c r="BJ120" s="196" t="b">
        <f t="shared" si="100"/>
        <v>0</v>
      </c>
      <c r="BK120" s="225" t="b">
        <f t="shared" si="101"/>
        <v>0</v>
      </c>
      <c r="BL120" s="196" t="b">
        <f t="shared" si="102"/>
        <v>0</v>
      </c>
      <c r="BM120" s="196" t="b">
        <f t="shared" si="103"/>
        <v>0</v>
      </c>
      <c r="BN120" s="196" t="b">
        <f t="shared" si="104"/>
        <v>0</v>
      </c>
      <c r="BO120" s="196" t="b">
        <f t="shared" si="105"/>
        <v>0</v>
      </c>
      <c r="BP120" s="196" t="b">
        <f t="shared" si="106"/>
        <v>0</v>
      </c>
      <c r="BQ120" s="196" t="b">
        <f t="shared" si="107"/>
        <v>0</v>
      </c>
      <c r="BR120" s="196" t="b">
        <f t="shared" si="108"/>
        <v>0</v>
      </c>
      <c r="BS120" s="196" t="b">
        <f t="shared" si="109"/>
        <v>0</v>
      </c>
      <c r="BT120" s="196" t="b">
        <f t="shared" si="110"/>
        <v>0</v>
      </c>
      <c r="BU120" s="196" t="b">
        <f t="shared" si="111"/>
        <v>0</v>
      </c>
      <c r="BV120" s="196" t="b">
        <f t="shared" si="112"/>
        <v>0</v>
      </c>
      <c r="BW120" s="196" t="b">
        <f t="shared" si="113"/>
        <v>0</v>
      </c>
      <c r="BX120" s="196" t="b">
        <f t="shared" si="114"/>
        <v>0</v>
      </c>
      <c r="BY120" s="196" t="b">
        <f t="shared" si="115"/>
        <v>0</v>
      </c>
      <c r="BZ120" s="196" t="b">
        <f t="shared" si="116"/>
        <v>0</v>
      </c>
      <c r="CA120" s="196" t="b">
        <f t="shared" si="117"/>
        <v>0</v>
      </c>
      <c r="CB120" s="9" t="str">
        <f t="shared" si="118"/>
        <v/>
      </c>
      <c r="CC120" s="224" t="str">
        <f t="shared" si="119"/>
        <v/>
      </c>
    </row>
    <row r="121" spans="1:81" ht="15.95" customHeight="1">
      <c r="A121" s="56"/>
      <c r="B121" s="59"/>
      <c r="C121" s="70"/>
      <c r="D121" s="57"/>
      <c r="E121" s="58"/>
      <c r="F121" s="74"/>
      <c r="G121" s="38"/>
      <c r="H121" s="66"/>
      <c r="I121" s="36"/>
      <c r="J121" s="37"/>
      <c r="K121" s="187"/>
      <c r="L121" s="189"/>
      <c r="M121" s="66"/>
      <c r="N121" s="36"/>
      <c r="O121" s="192"/>
      <c r="P121" s="38"/>
      <c r="Q121" s="66"/>
      <c r="R121" s="36"/>
      <c r="S121" s="37"/>
      <c r="T121" s="70"/>
      <c r="U121" s="65"/>
      <c r="V121" s="58"/>
      <c r="W121" s="74"/>
      <c r="X121" s="40"/>
      <c r="Y121" s="82" t="str">
        <f t="shared" si="120"/>
        <v/>
      </c>
      <c r="Z121" s="89" t="str">
        <f t="shared" si="75"/>
        <v/>
      </c>
      <c r="AA121" s="98"/>
      <c r="AB121" s="81">
        <f t="shared" si="76"/>
        <v>0</v>
      </c>
      <c r="AC121" s="81">
        <f t="shared" si="77"/>
        <v>0</v>
      </c>
      <c r="AD121" s="81">
        <f t="shared" si="78"/>
        <v>0</v>
      </c>
      <c r="AE121" s="81">
        <f t="shared" si="79"/>
        <v>0</v>
      </c>
      <c r="AF121" s="81">
        <f t="shared" si="121"/>
        <v>0</v>
      </c>
      <c r="AG121" s="81">
        <f t="shared" si="122"/>
        <v>0</v>
      </c>
      <c r="AH121" s="208">
        <f t="shared" ca="1" si="80"/>
        <v>44376</v>
      </c>
      <c r="AI121" s="81"/>
      <c r="AJ121" s="196" t="b">
        <f t="shared" si="81"/>
        <v>0</v>
      </c>
      <c r="AK121" s="81" t="b">
        <f t="shared" si="123"/>
        <v>0</v>
      </c>
      <c r="AL121" s="81" t="b">
        <f t="shared" si="124"/>
        <v>0</v>
      </c>
      <c r="AM121" s="81" t="b">
        <f t="shared" si="125"/>
        <v>0</v>
      </c>
      <c r="AN121" s="81" t="b">
        <f t="shared" si="126"/>
        <v>0</v>
      </c>
      <c r="AO121" s="81" t="b">
        <f t="shared" si="127"/>
        <v>0</v>
      </c>
      <c r="AP121" s="81" t="b">
        <f t="shared" si="128"/>
        <v>0</v>
      </c>
      <c r="AQ121" s="81" t="b">
        <f t="shared" si="129"/>
        <v>1</v>
      </c>
      <c r="AR121" s="196" t="b">
        <f t="shared" si="82"/>
        <v>0</v>
      </c>
      <c r="AS121" s="196" t="b">
        <f t="shared" si="83"/>
        <v>0</v>
      </c>
      <c r="AT121" s="196" t="b">
        <f t="shared" si="84"/>
        <v>0</v>
      </c>
      <c r="AU121" s="196" t="b">
        <f t="shared" si="85"/>
        <v>0</v>
      </c>
      <c r="AV121" s="196" t="b">
        <f t="shared" si="86"/>
        <v>0</v>
      </c>
      <c r="AW121" s="196" t="b">
        <f t="shared" si="87"/>
        <v>0</v>
      </c>
      <c r="AX121" s="196" t="b">
        <f t="shared" si="88"/>
        <v>0</v>
      </c>
      <c r="AY121" s="196" t="b">
        <f t="shared" si="89"/>
        <v>0</v>
      </c>
      <c r="AZ121" s="196" t="b">
        <f t="shared" si="90"/>
        <v>0</v>
      </c>
      <c r="BA121" s="196" t="b">
        <f t="shared" si="91"/>
        <v>0</v>
      </c>
      <c r="BB121" s="196" t="b">
        <f t="shared" si="92"/>
        <v>0</v>
      </c>
      <c r="BC121" s="196" t="b">
        <f t="shared" si="93"/>
        <v>0</v>
      </c>
      <c r="BD121" s="196" t="b">
        <f t="shared" si="94"/>
        <v>0</v>
      </c>
      <c r="BE121" s="196" t="b">
        <f t="shared" si="95"/>
        <v>0</v>
      </c>
      <c r="BF121" s="196" t="b">
        <f t="shared" si="96"/>
        <v>0</v>
      </c>
      <c r="BG121" s="196" t="b">
        <f t="shared" si="97"/>
        <v>0</v>
      </c>
      <c r="BH121" s="196" t="b">
        <f t="shared" si="98"/>
        <v>0</v>
      </c>
      <c r="BI121" s="196" t="b">
        <f t="shared" si="99"/>
        <v>0</v>
      </c>
      <c r="BJ121" s="196" t="b">
        <f t="shared" si="100"/>
        <v>0</v>
      </c>
      <c r="BK121" s="225" t="b">
        <f t="shared" si="101"/>
        <v>0</v>
      </c>
      <c r="BL121" s="196" t="b">
        <f t="shared" si="102"/>
        <v>0</v>
      </c>
      <c r="BM121" s="196" t="b">
        <f t="shared" si="103"/>
        <v>0</v>
      </c>
      <c r="BN121" s="196" t="b">
        <f t="shared" si="104"/>
        <v>0</v>
      </c>
      <c r="BO121" s="196" t="b">
        <f t="shared" si="105"/>
        <v>0</v>
      </c>
      <c r="BP121" s="196" t="b">
        <f t="shared" si="106"/>
        <v>0</v>
      </c>
      <c r="BQ121" s="196" t="b">
        <f t="shared" si="107"/>
        <v>0</v>
      </c>
      <c r="BR121" s="196" t="b">
        <f t="shared" si="108"/>
        <v>0</v>
      </c>
      <c r="BS121" s="196" t="b">
        <f t="shared" si="109"/>
        <v>0</v>
      </c>
      <c r="BT121" s="196" t="b">
        <f t="shared" si="110"/>
        <v>0</v>
      </c>
      <c r="BU121" s="196" t="b">
        <f t="shared" si="111"/>
        <v>0</v>
      </c>
      <c r="BV121" s="196" t="b">
        <f t="shared" si="112"/>
        <v>0</v>
      </c>
      <c r="BW121" s="196" t="b">
        <f t="shared" si="113"/>
        <v>0</v>
      </c>
      <c r="BX121" s="196" t="b">
        <f t="shared" si="114"/>
        <v>0</v>
      </c>
      <c r="BY121" s="196" t="b">
        <f t="shared" si="115"/>
        <v>0</v>
      </c>
      <c r="BZ121" s="196" t="b">
        <f t="shared" si="116"/>
        <v>0</v>
      </c>
      <c r="CA121" s="196" t="b">
        <f t="shared" si="117"/>
        <v>0</v>
      </c>
      <c r="CB121" s="9" t="str">
        <f t="shared" si="118"/>
        <v/>
      </c>
      <c r="CC121" s="224" t="str">
        <f t="shared" si="119"/>
        <v/>
      </c>
    </row>
    <row r="122" spans="1:81" ht="15.95" customHeight="1">
      <c r="A122" s="56"/>
      <c r="B122" s="59"/>
      <c r="C122" s="70"/>
      <c r="D122" s="57"/>
      <c r="E122" s="58"/>
      <c r="F122" s="74"/>
      <c r="G122" s="38"/>
      <c r="H122" s="66"/>
      <c r="I122" s="36"/>
      <c r="J122" s="37"/>
      <c r="K122" s="187"/>
      <c r="L122" s="189"/>
      <c r="M122" s="66"/>
      <c r="N122" s="36"/>
      <c r="O122" s="192"/>
      <c r="P122" s="38"/>
      <c r="Q122" s="66"/>
      <c r="R122" s="36"/>
      <c r="S122" s="37"/>
      <c r="T122" s="70"/>
      <c r="U122" s="65"/>
      <c r="V122" s="58"/>
      <c r="W122" s="74"/>
      <c r="X122" s="40"/>
      <c r="Y122" s="82" t="str">
        <f t="shared" si="120"/>
        <v/>
      </c>
      <c r="Z122" s="89" t="str">
        <f t="shared" si="75"/>
        <v/>
      </c>
      <c r="AA122" s="98"/>
      <c r="AB122" s="81">
        <f t="shared" si="76"/>
        <v>0</v>
      </c>
      <c r="AC122" s="81">
        <f t="shared" si="77"/>
        <v>0</v>
      </c>
      <c r="AD122" s="81">
        <f t="shared" si="78"/>
        <v>0</v>
      </c>
      <c r="AE122" s="81">
        <f t="shared" si="79"/>
        <v>0</v>
      </c>
      <c r="AF122" s="81">
        <f t="shared" si="121"/>
        <v>0</v>
      </c>
      <c r="AG122" s="81">
        <f t="shared" si="122"/>
        <v>0</v>
      </c>
      <c r="AH122" s="208">
        <f t="shared" ca="1" si="80"/>
        <v>44376</v>
      </c>
      <c r="AI122" s="81"/>
      <c r="AJ122" s="196" t="b">
        <f t="shared" si="81"/>
        <v>0</v>
      </c>
      <c r="AK122" s="81" t="b">
        <f t="shared" si="123"/>
        <v>0</v>
      </c>
      <c r="AL122" s="81" t="b">
        <f t="shared" si="124"/>
        <v>0</v>
      </c>
      <c r="AM122" s="81" t="b">
        <f t="shared" si="125"/>
        <v>0</v>
      </c>
      <c r="AN122" s="81" t="b">
        <f t="shared" si="126"/>
        <v>0</v>
      </c>
      <c r="AO122" s="81" t="b">
        <f t="shared" si="127"/>
        <v>0</v>
      </c>
      <c r="AP122" s="81" t="b">
        <f t="shared" si="128"/>
        <v>0</v>
      </c>
      <c r="AQ122" s="81" t="b">
        <f t="shared" si="129"/>
        <v>1</v>
      </c>
      <c r="AR122" s="196" t="b">
        <f t="shared" si="82"/>
        <v>0</v>
      </c>
      <c r="AS122" s="196" t="b">
        <f t="shared" si="83"/>
        <v>0</v>
      </c>
      <c r="AT122" s="196" t="b">
        <f t="shared" si="84"/>
        <v>0</v>
      </c>
      <c r="AU122" s="196" t="b">
        <f t="shared" si="85"/>
        <v>0</v>
      </c>
      <c r="AV122" s="196" t="b">
        <f t="shared" si="86"/>
        <v>0</v>
      </c>
      <c r="AW122" s="196" t="b">
        <f t="shared" si="87"/>
        <v>0</v>
      </c>
      <c r="AX122" s="196" t="b">
        <f t="shared" si="88"/>
        <v>0</v>
      </c>
      <c r="AY122" s="196" t="b">
        <f t="shared" si="89"/>
        <v>0</v>
      </c>
      <c r="AZ122" s="196" t="b">
        <f t="shared" si="90"/>
        <v>0</v>
      </c>
      <c r="BA122" s="196" t="b">
        <f t="shared" si="91"/>
        <v>0</v>
      </c>
      <c r="BB122" s="196" t="b">
        <f t="shared" si="92"/>
        <v>0</v>
      </c>
      <c r="BC122" s="196" t="b">
        <f t="shared" si="93"/>
        <v>0</v>
      </c>
      <c r="BD122" s="196" t="b">
        <f t="shared" si="94"/>
        <v>0</v>
      </c>
      <c r="BE122" s="196" t="b">
        <f t="shared" si="95"/>
        <v>0</v>
      </c>
      <c r="BF122" s="196" t="b">
        <f t="shared" si="96"/>
        <v>0</v>
      </c>
      <c r="BG122" s="196" t="b">
        <f t="shared" si="97"/>
        <v>0</v>
      </c>
      <c r="BH122" s="196" t="b">
        <f t="shared" si="98"/>
        <v>0</v>
      </c>
      <c r="BI122" s="196" t="b">
        <f t="shared" si="99"/>
        <v>0</v>
      </c>
      <c r="BJ122" s="196" t="b">
        <f t="shared" si="100"/>
        <v>0</v>
      </c>
      <c r="BK122" s="225" t="b">
        <f t="shared" si="101"/>
        <v>0</v>
      </c>
      <c r="BL122" s="196" t="b">
        <f t="shared" si="102"/>
        <v>0</v>
      </c>
      <c r="BM122" s="196" t="b">
        <f t="shared" si="103"/>
        <v>0</v>
      </c>
      <c r="BN122" s="196" t="b">
        <f t="shared" si="104"/>
        <v>0</v>
      </c>
      <c r="BO122" s="196" t="b">
        <f t="shared" si="105"/>
        <v>0</v>
      </c>
      <c r="BP122" s="196" t="b">
        <f t="shared" si="106"/>
        <v>0</v>
      </c>
      <c r="BQ122" s="196" t="b">
        <f t="shared" si="107"/>
        <v>0</v>
      </c>
      <c r="BR122" s="196" t="b">
        <f t="shared" si="108"/>
        <v>0</v>
      </c>
      <c r="BS122" s="196" t="b">
        <f t="shared" si="109"/>
        <v>0</v>
      </c>
      <c r="BT122" s="196" t="b">
        <f t="shared" si="110"/>
        <v>0</v>
      </c>
      <c r="BU122" s="196" t="b">
        <f t="shared" si="111"/>
        <v>0</v>
      </c>
      <c r="BV122" s="196" t="b">
        <f t="shared" si="112"/>
        <v>0</v>
      </c>
      <c r="BW122" s="196" t="b">
        <f t="shared" si="113"/>
        <v>0</v>
      </c>
      <c r="BX122" s="196" t="b">
        <f t="shared" si="114"/>
        <v>0</v>
      </c>
      <c r="BY122" s="196" t="b">
        <f t="shared" si="115"/>
        <v>0</v>
      </c>
      <c r="BZ122" s="196" t="b">
        <f t="shared" si="116"/>
        <v>0</v>
      </c>
      <c r="CA122" s="196" t="b">
        <f t="shared" si="117"/>
        <v>0</v>
      </c>
      <c r="CB122" s="9" t="str">
        <f t="shared" si="118"/>
        <v/>
      </c>
      <c r="CC122" s="224" t="str">
        <f t="shared" si="119"/>
        <v/>
      </c>
    </row>
    <row r="123" spans="1:81" ht="15.95" customHeight="1">
      <c r="A123" s="56"/>
      <c r="B123" s="59"/>
      <c r="C123" s="70"/>
      <c r="D123" s="57"/>
      <c r="E123" s="58"/>
      <c r="F123" s="74"/>
      <c r="G123" s="38"/>
      <c r="H123" s="66"/>
      <c r="I123" s="36"/>
      <c r="J123" s="37"/>
      <c r="K123" s="187"/>
      <c r="L123" s="189"/>
      <c r="M123" s="66"/>
      <c r="N123" s="36"/>
      <c r="O123" s="192"/>
      <c r="P123" s="38"/>
      <c r="Q123" s="66"/>
      <c r="R123" s="36"/>
      <c r="S123" s="37"/>
      <c r="T123" s="70"/>
      <c r="U123" s="65"/>
      <c r="V123" s="58"/>
      <c r="W123" s="74"/>
      <c r="X123" s="40"/>
      <c r="Y123" s="82" t="str">
        <f t="shared" si="120"/>
        <v/>
      </c>
      <c r="Z123" s="89" t="str">
        <f t="shared" si="75"/>
        <v/>
      </c>
      <c r="AA123" s="98"/>
      <c r="AB123" s="81">
        <f t="shared" si="76"/>
        <v>0</v>
      </c>
      <c r="AC123" s="81">
        <f t="shared" si="77"/>
        <v>0</v>
      </c>
      <c r="AD123" s="81">
        <f t="shared" si="78"/>
        <v>0</v>
      </c>
      <c r="AE123" s="81">
        <f t="shared" si="79"/>
        <v>0</v>
      </c>
      <c r="AF123" s="81">
        <f t="shared" si="121"/>
        <v>0</v>
      </c>
      <c r="AG123" s="81">
        <f t="shared" si="122"/>
        <v>0</v>
      </c>
      <c r="AH123" s="208">
        <f t="shared" ca="1" si="80"/>
        <v>44376</v>
      </c>
      <c r="AI123" s="81"/>
      <c r="AJ123" s="196" t="b">
        <f t="shared" si="81"/>
        <v>0</v>
      </c>
      <c r="AK123" s="81" t="b">
        <f t="shared" si="123"/>
        <v>0</v>
      </c>
      <c r="AL123" s="81" t="b">
        <f t="shared" si="124"/>
        <v>0</v>
      </c>
      <c r="AM123" s="81" t="b">
        <f t="shared" si="125"/>
        <v>0</v>
      </c>
      <c r="AN123" s="81" t="b">
        <f t="shared" si="126"/>
        <v>0</v>
      </c>
      <c r="AO123" s="81" t="b">
        <f t="shared" si="127"/>
        <v>0</v>
      </c>
      <c r="AP123" s="81" t="b">
        <f t="shared" si="128"/>
        <v>0</v>
      </c>
      <c r="AQ123" s="81" t="b">
        <f t="shared" si="129"/>
        <v>1</v>
      </c>
      <c r="AR123" s="196" t="b">
        <f t="shared" si="82"/>
        <v>0</v>
      </c>
      <c r="AS123" s="196" t="b">
        <f t="shared" si="83"/>
        <v>0</v>
      </c>
      <c r="AT123" s="196" t="b">
        <f t="shared" si="84"/>
        <v>0</v>
      </c>
      <c r="AU123" s="196" t="b">
        <f t="shared" si="85"/>
        <v>0</v>
      </c>
      <c r="AV123" s="196" t="b">
        <f t="shared" si="86"/>
        <v>0</v>
      </c>
      <c r="AW123" s="196" t="b">
        <f t="shared" si="87"/>
        <v>0</v>
      </c>
      <c r="AX123" s="196" t="b">
        <f t="shared" si="88"/>
        <v>0</v>
      </c>
      <c r="AY123" s="196" t="b">
        <f t="shared" si="89"/>
        <v>0</v>
      </c>
      <c r="AZ123" s="196" t="b">
        <f t="shared" si="90"/>
        <v>0</v>
      </c>
      <c r="BA123" s="196" t="b">
        <f t="shared" si="91"/>
        <v>0</v>
      </c>
      <c r="BB123" s="196" t="b">
        <f t="shared" si="92"/>
        <v>0</v>
      </c>
      <c r="BC123" s="196" t="b">
        <f t="shared" si="93"/>
        <v>0</v>
      </c>
      <c r="BD123" s="196" t="b">
        <f t="shared" si="94"/>
        <v>0</v>
      </c>
      <c r="BE123" s="196" t="b">
        <f t="shared" si="95"/>
        <v>0</v>
      </c>
      <c r="BF123" s="196" t="b">
        <f t="shared" si="96"/>
        <v>0</v>
      </c>
      <c r="BG123" s="196" t="b">
        <f t="shared" si="97"/>
        <v>0</v>
      </c>
      <c r="BH123" s="196" t="b">
        <f t="shared" si="98"/>
        <v>0</v>
      </c>
      <c r="BI123" s="196" t="b">
        <f t="shared" si="99"/>
        <v>0</v>
      </c>
      <c r="BJ123" s="196" t="b">
        <f t="shared" si="100"/>
        <v>0</v>
      </c>
      <c r="BK123" s="225" t="b">
        <f t="shared" si="101"/>
        <v>0</v>
      </c>
      <c r="BL123" s="196" t="b">
        <f t="shared" si="102"/>
        <v>0</v>
      </c>
      <c r="BM123" s="196" t="b">
        <f t="shared" si="103"/>
        <v>0</v>
      </c>
      <c r="BN123" s="196" t="b">
        <f t="shared" si="104"/>
        <v>0</v>
      </c>
      <c r="BO123" s="196" t="b">
        <f t="shared" si="105"/>
        <v>0</v>
      </c>
      <c r="BP123" s="196" t="b">
        <f t="shared" si="106"/>
        <v>0</v>
      </c>
      <c r="BQ123" s="196" t="b">
        <f t="shared" si="107"/>
        <v>0</v>
      </c>
      <c r="BR123" s="196" t="b">
        <f t="shared" si="108"/>
        <v>0</v>
      </c>
      <c r="BS123" s="196" t="b">
        <f t="shared" si="109"/>
        <v>0</v>
      </c>
      <c r="BT123" s="196" t="b">
        <f t="shared" si="110"/>
        <v>0</v>
      </c>
      <c r="BU123" s="196" t="b">
        <f t="shared" si="111"/>
        <v>0</v>
      </c>
      <c r="BV123" s="196" t="b">
        <f t="shared" si="112"/>
        <v>0</v>
      </c>
      <c r="BW123" s="196" t="b">
        <f t="shared" si="113"/>
        <v>0</v>
      </c>
      <c r="BX123" s="196" t="b">
        <f t="shared" si="114"/>
        <v>0</v>
      </c>
      <c r="BY123" s="196" t="b">
        <f t="shared" si="115"/>
        <v>0</v>
      </c>
      <c r="BZ123" s="196" t="b">
        <f t="shared" si="116"/>
        <v>0</v>
      </c>
      <c r="CA123" s="196" t="b">
        <f t="shared" si="117"/>
        <v>0</v>
      </c>
      <c r="CB123" s="9" t="str">
        <f t="shared" si="118"/>
        <v/>
      </c>
      <c r="CC123" s="224" t="str">
        <f t="shared" si="119"/>
        <v/>
      </c>
    </row>
    <row r="124" spans="1:81" ht="15.95" customHeight="1">
      <c r="A124" s="56"/>
      <c r="B124" s="59"/>
      <c r="C124" s="70"/>
      <c r="D124" s="57"/>
      <c r="E124" s="58"/>
      <c r="F124" s="74"/>
      <c r="G124" s="38"/>
      <c r="H124" s="66"/>
      <c r="I124" s="36"/>
      <c r="J124" s="37"/>
      <c r="K124" s="187"/>
      <c r="L124" s="189"/>
      <c r="M124" s="66"/>
      <c r="N124" s="36"/>
      <c r="O124" s="192"/>
      <c r="P124" s="38"/>
      <c r="Q124" s="66"/>
      <c r="R124" s="36"/>
      <c r="S124" s="37"/>
      <c r="T124" s="70"/>
      <c r="U124" s="65"/>
      <c r="V124" s="58"/>
      <c r="W124" s="74"/>
      <c r="X124" s="40"/>
      <c r="Y124" s="82" t="str">
        <f t="shared" si="120"/>
        <v/>
      </c>
      <c r="Z124" s="89" t="str">
        <f t="shared" si="75"/>
        <v/>
      </c>
      <c r="AA124" s="98"/>
      <c r="AB124" s="81">
        <f t="shared" si="76"/>
        <v>0</v>
      </c>
      <c r="AC124" s="81">
        <f t="shared" si="77"/>
        <v>0</v>
      </c>
      <c r="AD124" s="81">
        <f t="shared" si="78"/>
        <v>0</v>
      </c>
      <c r="AE124" s="81">
        <f t="shared" si="79"/>
        <v>0</v>
      </c>
      <c r="AF124" s="81">
        <f t="shared" si="121"/>
        <v>0</v>
      </c>
      <c r="AG124" s="81">
        <f t="shared" si="122"/>
        <v>0</v>
      </c>
      <c r="AH124" s="208">
        <f t="shared" ca="1" si="80"/>
        <v>44376</v>
      </c>
      <c r="AI124" s="81"/>
      <c r="AJ124" s="196" t="b">
        <f t="shared" si="81"/>
        <v>0</v>
      </c>
      <c r="AK124" s="81" t="b">
        <f t="shared" si="123"/>
        <v>0</v>
      </c>
      <c r="AL124" s="81" t="b">
        <f t="shared" si="124"/>
        <v>0</v>
      </c>
      <c r="AM124" s="81" t="b">
        <f t="shared" si="125"/>
        <v>0</v>
      </c>
      <c r="AN124" s="81" t="b">
        <f t="shared" si="126"/>
        <v>0</v>
      </c>
      <c r="AO124" s="81" t="b">
        <f t="shared" si="127"/>
        <v>0</v>
      </c>
      <c r="AP124" s="81" t="b">
        <f t="shared" si="128"/>
        <v>0</v>
      </c>
      <c r="AQ124" s="81" t="b">
        <f t="shared" si="129"/>
        <v>1</v>
      </c>
      <c r="AR124" s="196" t="b">
        <f t="shared" si="82"/>
        <v>0</v>
      </c>
      <c r="AS124" s="196" t="b">
        <f t="shared" si="83"/>
        <v>0</v>
      </c>
      <c r="AT124" s="196" t="b">
        <f t="shared" si="84"/>
        <v>0</v>
      </c>
      <c r="AU124" s="196" t="b">
        <f t="shared" si="85"/>
        <v>0</v>
      </c>
      <c r="AV124" s="196" t="b">
        <f t="shared" si="86"/>
        <v>0</v>
      </c>
      <c r="AW124" s="196" t="b">
        <f t="shared" si="87"/>
        <v>0</v>
      </c>
      <c r="AX124" s="196" t="b">
        <f t="shared" si="88"/>
        <v>0</v>
      </c>
      <c r="AY124" s="196" t="b">
        <f t="shared" si="89"/>
        <v>0</v>
      </c>
      <c r="AZ124" s="196" t="b">
        <f t="shared" si="90"/>
        <v>0</v>
      </c>
      <c r="BA124" s="196" t="b">
        <f t="shared" si="91"/>
        <v>0</v>
      </c>
      <c r="BB124" s="196" t="b">
        <f t="shared" si="92"/>
        <v>0</v>
      </c>
      <c r="BC124" s="196" t="b">
        <f t="shared" si="93"/>
        <v>0</v>
      </c>
      <c r="BD124" s="196" t="b">
        <f t="shared" si="94"/>
        <v>0</v>
      </c>
      <c r="BE124" s="196" t="b">
        <f t="shared" si="95"/>
        <v>0</v>
      </c>
      <c r="BF124" s="196" t="b">
        <f t="shared" si="96"/>
        <v>0</v>
      </c>
      <c r="BG124" s="196" t="b">
        <f t="shared" si="97"/>
        <v>0</v>
      </c>
      <c r="BH124" s="196" t="b">
        <f t="shared" si="98"/>
        <v>0</v>
      </c>
      <c r="BI124" s="196" t="b">
        <f t="shared" si="99"/>
        <v>0</v>
      </c>
      <c r="BJ124" s="196" t="b">
        <f t="shared" si="100"/>
        <v>0</v>
      </c>
      <c r="BK124" s="225" t="b">
        <f t="shared" si="101"/>
        <v>0</v>
      </c>
      <c r="BL124" s="196" t="b">
        <f t="shared" si="102"/>
        <v>0</v>
      </c>
      <c r="BM124" s="196" t="b">
        <f t="shared" si="103"/>
        <v>0</v>
      </c>
      <c r="BN124" s="196" t="b">
        <f t="shared" si="104"/>
        <v>0</v>
      </c>
      <c r="BO124" s="196" t="b">
        <f t="shared" si="105"/>
        <v>0</v>
      </c>
      <c r="BP124" s="196" t="b">
        <f t="shared" si="106"/>
        <v>0</v>
      </c>
      <c r="BQ124" s="196" t="b">
        <f t="shared" si="107"/>
        <v>0</v>
      </c>
      <c r="BR124" s="196" t="b">
        <f t="shared" si="108"/>
        <v>0</v>
      </c>
      <c r="BS124" s="196" t="b">
        <f t="shared" si="109"/>
        <v>0</v>
      </c>
      <c r="BT124" s="196" t="b">
        <f t="shared" si="110"/>
        <v>0</v>
      </c>
      <c r="BU124" s="196" t="b">
        <f t="shared" si="111"/>
        <v>0</v>
      </c>
      <c r="BV124" s="196" t="b">
        <f t="shared" si="112"/>
        <v>0</v>
      </c>
      <c r="BW124" s="196" t="b">
        <f t="shared" si="113"/>
        <v>0</v>
      </c>
      <c r="BX124" s="196" t="b">
        <f t="shared" si="114"/>
        <v>0</v>
      </c>
      <c r="BY124" s="196" t="b">
        <f t="shared" si="115"/>
        <v>0</v>
      </c>
      <c r="BZ124" s="196" t="b">
        <f t="shared" si="116"/>
        <v>0</v>
      </c>
      <c r="CA124" s="196" t="b">
        <f t="shared" si="117"/>
        <v>0</v>
      </c>
      <c r="CB124" s="9" t="str">
        <f t="shared" si="118"/>
        <v/>
      </c>
      <c r="CC124" s="224" t="str">
        <f t="shared" si="119"/>
        <v/>
      </c>
    </row>
    <row r="125" spans="1:81" ht="15.95" customHeight="1">
      <c r="A125" s="56"/>
      <c r="B125" s="59"/>
      <c r="C125" s="70"/>
      <c r="D125" s="57"/>
      <c r="E125" s="58"/>
      <c r="F125" s="74"/>
      <c r="G125" s="38"/>
      <c r="H125" s="66"/>
      <c r="I125" s="36"/>
      <c r="J125" s="37"/>
      <c r="K125" s="187"/>
      <c r="L125" s="189"/>
      <c r="M125" s="66"/>
      <c r="N125" s="36"/>
      <c r="O125" s="192"/>
      <c r="P125" s="38"/>
      <c r="Q125" s="66"/>
      <c r="R125" s="36"/>
      <c r="S125" s="37"/>
      <c r="T125" s="70"/>
      <c r="U125" s="65"/>
      <c r="V125" s="58"/>
      <c r="W125" s="74"/>
      <c r="X125" s="40"/>
      <c r="Y125" s="82" t="str">
        <f t="shared" si="120"/>
        <v/>
      </c>
      <c r="Z125" s="89" t="str">
        <f t="shared" si="75"/>
        <v/>
      </c>
      <c r="AA125" s="98"/>
      <c r="AB125" s="81">
        <f t="shared" si="76"/>
        <v>0</v>
      </c>
      <c r="AC125" s="81">
        <f t="shared" si="77"/>
        <v>0</v>
      </c>
      <c r="AD125" s="81">
        <f t="shared" si="78"/>
        <v>0</v>
      </c>
      <c r="AE125" s="81">
        <f t="shared" si="79"/>
        <v>0</v>
      </c>
      <c r="AF125" s="81">
        <f t="shared" si="121"/>
        <v>0</v>
      </c>
      <c r="AG125" s="81">
        <f t="shared" si="122"/>
        <v>0</v>
      </c>
      <c r="AH125" s="208">
        <f t="shared" ca="1" si="80"/>
        <v>44376</v>
      </c>
      <c r="AI125" s="81"/>
      <c r="AJ125" s="196" t="b">
        <f t="shared" si="81"/>
        <v>0</v>
      </c>
      <c r="AK125" s="81" t="b">
        <f t="shared" si="123"/>
        <v>0</v>
      </c>
      <c r="AL125" s="81" t="b">
        <f t="shared" si="124"/>
        <v>0</v>
      </c>
      <c r="AM125" s="81" t="b">
        <f t="shared" si="125"/>
        <v>0</v>
      </c>
      <c r="AN125" s="81" t="b">
        <f t="shared" si="126"/>
        <v>0</v>
      </c>
      <c r="AO125" s="81" t="b">
        <f t="shared" si="127"/>
        <v>0</v>
      </c>
      <c r="AP125" s="81" t="b">
        <f t="shared" si="128"/>
        <v>0</v>
      </c>
      <c r="AQ125" s="81" t="b">
        <f t="shared" si="129"/>
        <v>1</v>
      </c>
      <c r="AR125" s="196" t="b">
        <f t="shared" si="82"/>
        <v>0</v>
      </c>
      <c r="AS125" s="196" t="b">
        <f t="shared" si="83"/>
        <v>0</v>
      </c>
      <c r="AT125" s="196" t="b">
        <f t="shared" si="84"/>
        <v>0</v>
      </c>
      <c r="AU125" s="196" t="b">
        <f t="shared" si="85"/>
        <v>0</v>
      </c>
      <c r="AV125" s="196" t="b">
        <f t="shared" si="86"/>
        <v>0</v>
      </c>
      <c r="AW125" s="196" t="b">
        <f t="shared" si="87"/>
        <v>0</v>
      </c>
      <c r="AX125" s="196" t="b">
        <f t="shared" si="88"/>
        <v>0</v>
      </c>
      <c r="AY125" s="196" t="b">
        <f t="shared" si="89"/>
        <v>0</v>
      </c>
      <c r="AZ125" s="196" t="b">
        <f t="shared" si="90"/>
        <v>0</v>
      </c>
      <c r="BA125" s="196" t="b">
        <f t="shared" si="91"/>
        <v>0</v>
      </c>
      <c r="BB125" s="196" t="b">
        <f t="shared" si="92"/>
        <v>0</v>
      </c>
      <c r="BC125" s="196" t="b">
        <f t="shared" si="93"/>
        <v>0</v>
      </c>
      <c r="BD125" s="196" t="b">
        <f t="shared" si="94"/>
        <v>0</v>
      </c>
      <c r="BE125" s="196" t="b">
        <f t="shared" si="95"/>
        <v>0</v>
      </c>
      <c r="BF125" s="196" t="b">
        <f t="shared" si="96"/>
        <v>0</v>
      </c>
      <c r="BG125" s="196" t="b">
        <f t="shared" si="97"/>
        <v>0</v>
      </c>
      <c r="BH125" s="196" t="b">
        <f t="shared" si="98"/>
        <v>0</v>
      </c>
      <c r="BI125" s="196" t="b">
        <f t="shared" si="99"/>
        <v>0</v>
      </c>
      <c r="BJ125" s="196" t="b">
        <f t="shared" si="100"/>
        <v>0</v>
      </c>
      <c r="BK125" s="225" t="b">
        <f t="shared" si="101"/>
        <v>0</v>
      </c>
      <c r="BL125" s="196" t="b">
        <f t="shared" si="102"/>
        <v>0</v>
      </c>
      <c r="BM125" s="196" t="b">
        <f t="shared" si="103"/>
        <v>0</v>
      </c>
      <c r="BN125" s="196" t="b">
        <f t="shared" si="104"/>
        <v>0</v>
      </c>
      <c r="BO125" s="196" t="b">
        <f t="shared" si="105"/>
        <v>0</v>
      </c>
      <c r="BP125" s="196" t="b">
        <f t="shared" si="106"/>
        <v>0</v>
      </c>
      <c r="BQ125" s="196" t="b">
        <f t="shared" si="107"/>
        <v>0</v>
      </c>
      <c r="BR125" s="196" t="b">
        <f t="shared" si="108"/>
        <v>0</v>
      </c>
      <c r="BS125" s="196" t="b">
        <f t="shared" si="109"/>
        <v>0</v>
      </c>
      <c r="BT125" s="196" t="b">
        <f t="shared" si="110"/>
        <v>0</v>
      </c>
      <c r="BU125" s="196" t="b">
        <f t="shared" si="111"/>
        <v>0</v>
      </c>
      <c r="BV125" s="196" t="b">
        <f t="shared" si="112"/>
        <v>0</v>
      </c>
      <c r="BW125" s="196" t="b">
        <f t="shared" si="113"/>
        <v>0</v>
      </c>
      <c r="BX125" s="196" t="b">
        <f t="shared" si="114"/>
        <v>0</v>
      </c>
      <c r="BY125" s="196" t="b">
        <f t="shared" si="115"/>
        <v>0</v>
      </c>
      <c r="BZ125" s="196" t="b">
        <f t="shared" si="116"/>
        <v>0</v>
      </c>
      <c r="CA125" s="196" t="b">
        <f t="shared" si="117"/>
        <v>0</v>
      </c>
      <c r="CB125" s="9" t="str">
        <f t="shared" si="118"/>
        <v/>
      </c>
      <c r="CC125" s="224" t="str">
        <f t="shared" si="119"/>
        <v/>
      </c>
    </row>
    <row r="126" spans="1:81" ht="15.95" customHeight="1">
      <c r="A126" s="56"/>
      <c r="B126" s="59"/>
      <c r="C126" s="70"/>
      <c r="D126" s="57"/>
      <c r="E126" s="58"/>
      <c r="F126" s="74"/>
      <c r="G126" s="38"/>
      <c r="H126" s="66"/>
      <c r="I126" s="36"/>
      <c r="J126" s="37"/>
      <c r="K126" s="187"/>
      <c r="L126" s="189"/>
      <c r="M126" s="66"/>
      <c r="N126" s="36"/>
      <c r="O126" s="192"/>
      <c r="P126" s="38"/>
      <c r="Q126" s="66"/>
      <c r="R126" s="36"/>
      <c r="S126" s="37"/>
      <c r="T126" s="70"/>
      <c r="U126" s="65"/>
      <c r="V126" s="58"/>
      <c r="W126" s="74"/>
      <c r="X126" s="40"/>
      <c r="Y126" s="82" t="str">
        <f t="shared" si="120"/>
        <v/>
      </c>
      <c r="Z126" s="89" t="str">
        <f t="shared" si="75"/>
        <v/>
      </c>
      <c r="AA126" s="98"/>
      <c r="AB126" s="81">
        <f t="shared" si="76"/>
        <v>0</v>
      </c>
      <c r="AC126" s="81">
        <f t="shared" si="77"/>
        <v>0</v>
      </c>
      <c r="AD126" s="81">
        <f t="shared" si="78"/>
        <v>0</v>
      </c>
      <c r="AE126" s="81">
        <f t="shared" si="79"/>
        <v>0</v>
      </c>
      <c r="AF126" s="81">
        <f t="shared" si="121"/>
        <v>0</v>
      </c>
      <c r="AG126" s="81">
        <f t="shared" si="122"/>
        <v>0</v>
      </c>
      <c r="AH126" s="208">
        <f t="shared" ca="1" si="80"/>
        <v>44376</v>
      </c>
      <c r="AI126" s="81"/>
      <c r="AJ126" s="196" t="b">
        <f t="shared" si="81"/>
        <v>0</v>
      </c>
      <c r="AK126" s="81" t="b">
        <f t="shared" si="123"/>
        <v>0</v>
      </c>
      <c r="AL126" s="81" t="b">
        <f t="shared" si="124"/>
        <v>0</v>
      </c>
      <c r="AM126" s="81" t="b">
        <f t="shared" si="125"/>
        <v>0</v>
      </c>
      <c r="AN126" s="81" t="b">
        <f t="shared" si="126"/>
        <v>0</v>
      </c>
      <c r="AO126" s="81" t="b">
        <f t="shared" si="127"/>
        <v>0</v>
      </c>
      <c r="AP126" s="81" t="b">
        <f t="shared" si="128"/>
        <v>0</v>
      </c>
      <c r="AQ126" s="81" t="b">
        <f t="shared" si="129"/>
        <v>1</v>
      </c>
      <c r="AR126" s="196" t="b">
        <f t="shared" si="82"/>
        <v>0</v>
      </c>
      <c r="AS126" s="196" t="b">
        <f t="shared" si="83"/>
        <v>0</v>
      </c>
      <c r="AT126" s="196" t="b">
        <f t="shared" si="84"/>
        <v>0</v>
      </c>
      <c r="AU126" s="196" t="b">
        <f t="shared" si="85"/>
        <v>0</v>
      </c>
      <c r="AV126" s="196" t="b">
        <f t="shared" si="86"/>
        <v>0</v>
      </c>
      <c r="AW126" s="196" t="b">
        <f t="shared" si="87"/>
        <v>0</v>
      </c>
      <c r="AX126" s="196" t="b">
        <f t="shared" si="88"/>
        <v>0</v>
      </c>
      <c r="AY126" s="196" t="b">
        <f t="shared" si="89"/>
        <v>0</v>
      </c>
      <c r="AZ126" s="196" t="b">
        <f t="shared" si="90"/>
        <v>0</v>
      </c>
      <c r="BA126" s="196" t="b">
        <f t="shared" si="91"/>
        <v>0</v>
      </c>
      <c r="BB126" s="196" t="b">
        <f t="shared" si="92"/>
        <v>0</v>
      </c>
      <c r="BC126" s="196" t="b">
        <f t="shared" si="93"/>
        <v>0</v>
      </c>
      <c r="BD126" s="196" t="b">
        <f t="shared" si="94"/>
        <v>0</v>
      </c>
      <c r="BE126" s="196" t="b">
        <f t="shared" si="95"/>
        <v>0</v>
      </c>
      <c r="BF126" s="196" t="b">
        <f t="shared" si="96"/>
        <v>0</v>
      </c>
      <c r="BG126" s="196" t="b">
        <f t="shared" si="97"/>
        <v>0</v>
      </c>
      <c r="BH126" s="196" t="b">
        <f t="shared" si="98"/>
        <v>0</v>
      </c>
      <c r="BI126" s="196" t="b">
        <f t="shared" si="99"/>
        <v>0</v>
      </c>
      <c r="BJ126" s="196" t="b">
        <f t="shared" si="100"/>
        <v>0</v>
      </c>
      <c r="BK126" s="225" t="b">
        <f t="shared" si="101"/>
        <v>0</v>
      </c>
      <c r="BL126" s="196" t="b">
        <f t="shared" si="102"/>
        <v>0</v>
      </c>
      <c r="BM126" s="196" t="b">
        <f t="shared" si="103"/>
        <v>0</v>
      </c>
      <c r="BN126" s="196" t="b">
        <f t="shared" si="104"/>
        <v>0</v>
      </c>
      <c r="BO126" s="196" t="b">
        <f t="shared" si="105"/>
        <v>0</v>
      </c>
      <c r="BP126" s="196" t="b">
        <f t="shared" si="106"/>
        <v>0</v>
      </c>
      <c r="BQ126" s="196" t="b">
        <f t="shared" si="107"/>
        <v>0</v>
      </c>
      <c r="BR126" s="196" t="b">
        <f t="shared" si="108"/>
        <v>0</v>
      </c>
      <c r="BS126" s="196" t="b">
        <f t="shared" si="109"/>
        <v>0</v>
      </c>
      <c r="BT126" s="196" t="b">
        <f t="shared" si="110"/>
        <v>0</v>
      </c>
      <c r="BU126" s="196" t="b">
        <f t="shared" si="111"/>
        <v>0</v>
      </c>
      <c r="BV126" s="196" t="b">
        <f t="shared" si="112"/>
        <v>0</v>
      </c>
      <c r="BW126" s="196" t="b">
        <f t="shared" si="113"/>
        <v>0</v>
      </c>
      <c r="BX126" s="196" t="b">
        <f t="shared" si="114"/>
        <v>0</v>
      </c>
      <c r="BY126" s="196" t="b">
        <f t="shared" si="115"/>
        <v>0</v>
      </c>
      <c r="BZ126" s="196" t="b">
        <f t="shared" si="116"/>
        <v>0</v>
      </c>
      <c r="CA126" s="196" t="b">
        <f t="shared" si="117"/>
        <v>0</v>
      </c>
      <c r="CB126" s="9" t="str">
        <f t="shared" si="118"/>
        <v/>
      </c>
      <c r="CC126" s="224" t="str">
        <f t="shared" si="119"/>
        <v/>
      </c>
    </row>
    <row r="127" spans="1:81" ht="15.95" customHeight="1">
      <c r="A127" s="56"/>
      <c r="B127" s="59"/>
      <c r="C127" s="70"/>
      <c r="D127" s="57"/>
      <c r="E127" s="58"/>
      <c r="F127" s="74"/>
      <c r="G127" s="38"/>
      <c r="H127" s="66"/>
      <c r="I127" s="36"/>
      <c r="J127" s="37"/>
      <c r="K127" s="187"/>
      <c r="L127" s="189"/>
      <c r="M127" s="66"/>
      <c r="N127" s="36"/>
      <c r="O127" s="192"/>
      <c r="P127" s="38"/>
      <c r="Q127" s="66"/>
      <c r="R127" s="36"/>
      <c r="S127" s="37"/>
      <c r="T127" s="70"/>
      <c r="U127" s="65"/>
      <c r="V127" s="58"/>
      <c r="W127" s="74"/>
      <c r="X127" s="40"/>
      <c r="Y127" s="82" t="str">
        <f t="shared" si="120"/>
        <v/>
      </c>
      <c r="Z127" s="89" t="str">
        <f t="shared" si="75"/>
        <v/>
      </c>
      <c r="AA127" s="98"/>
      <c r="AB127" s="81">
        <f t="shared" si="76"/>
        <v>0</v>
      </c>
      <c r="AC127" s="81">
        <f t="shared" si="77"/>
        <v>0</v>
      </c>
      <c r="AD127" s="81">
        <f t="shared" si="78"/>
        <v>0</v>
      </c>
      <c r="AE127" s="81">
        <f t="shared" si="79"/>
        <v>0</v>
      </c>
      <c r="AF127" s="81">
        <f t="shared" si="121"/>
        <v>0</v>
      </c>
      <c r="AG127" s="81">
        <f t="shared" si="122"/>
        <v>0</v>
      </c>
      <c r="AH127" s="208">
        <f t="shared" ca="1" si="80"/>
        <v>44376</v>
      </c>
      <c r="AI127" s="81"/>
      <c r="AJ127" s="196" t="b">
        <f t="shared" si="81"/>
        <v>0</v>
      </c>
      <c r="AK127" s="81" t="b">
        <f t="shared" si="123"/>
        <v>0</v>
      </c>
      <c r="AL127" s="81" t="b">
        <f t="shared" si="124"/>
        <v>0</v>
      </c>
      <c r="AM127" s="81" t="b">
        <f t="shared" si="125"/>
        <v>0</v>
      </c>
      <c r="AN127" s="81" t="b">
        <f t="shared" si="126"/>
        <v>0</v>
      </c>
      <c r="AO127" s="81" t="b">
        <f t="shared" si="127"/>
        <v>0</v>
      </c>
      <c r="AP127" s="81" t="b">
        <f t="shared" si="128"/>
        <v>0</v>
      </c>
      <c r="AQ127" s="81" t="b">
        <f t="shared" si="129"/>
        <v>1</v>
      </c>
      <c r="AR127" s="196" t="b">
        <f t="shared" si="82"/>
        <v>0</v>
      </c>
      <c r="AS127" s="196" t="b">
        <f t="shared" si="83"/>
        <v>0</v>
      </c>
      <c r="AT127" s="196" t="b">
        <f t="shared" si="84"/>
        <v>0</v>
      </c>
      <c r="AU127" s="196" t="b">
        <f t="shared" si="85"/>
        <v>0</v>
      </c>
      <c r="AV127" s="196" t="b">
        <f t="shared" si="86"/>
        <v>0</v>
      </c>
      <c r="AW127" s="196" t="b">
        <f t="shared" si="87"/>
        <v>0</v>
      </c>
      <c r="AX127" s="196" t="b">
        <f t="shared" si="88"/>
        <v>0</v>
      </c>
      <c r="AY127" s="196" t="b">
        <f t="shared" si="89"/>
        <v>0</v>
      </c>
      <c r="AZ127" s="196" t="b">
        <f t="shared" si="90"/>
        <v>0</v>
      </c>
      <c r="BA127" s="196" t="b">
        <f t="shared" si="91"/>
        <v>0</v>
      </c>
      <c r="BB127" s="196" t="b">
        <f t="shared" si="92"/>
        <v>0</v>
      </c>
      <c r="BC127" s="196" t="b">
        <f t="shared" si="93"/>
        <v>0</v>
      </c>
      <c r="BD127" s="196" t="b">
        <f t="shared" si="94"/>
        <v>0</v>
      </c>
      <c r="BE127" s="196" t="b">
        <f t="shared" si="95"/>
        <v>0</v>
      </c>
      <c r="BF127" s="196" t="b">
        <f t="shared" si="96"/>
        <v>0</v>
      </c>
      <c r="BG127" s="196" t="b">
        <f t="shared" si="97"/>
        <v>0</v>
      </c>
      <c r="BH127" s="196" t="b">
        <f t="shared" si="98"/>
        <v>0</v>
      </c>
      <c r="BI127" s="196" t="b">
        <f t="shared" si="99"/>
        <v>0</v>
      </c>
      <c r="BJ127" s="196" t="b">
        <f t="shared" si="100"/>
        <v>0</v>
      </c>
      <c r="BK127" s="225" t="b">
        <f t="shared" si="101"/>
        <v>0</v>
      </c>
      <c r="BL127" s="196" t="b">
        <f t="shared" si="102"/>
        <v>0</v>
      </c>
      <c r="BM127" s="196" t="b">
        <f t="shared" si="103"/>
        <v>0</v>
      </c>
      <c r="BN127" s="196" t="b">
        <f t="shared" si="104"/>
        <v>0</v>
      </c>
      <c r="BO127" s="196" t="b">
        <f t="shared" si="105"/>
        <v>0</v>
      </c>
      <c r="BP127" s="196" t="b">
        <f t="shared" si="106"/>
        <v>0</v>
      </c>
      <c r="BQ127" s="196" t="b">
        <f t="shared" si="107"/>
        <v>0</v>
      </c>
      <c r="BR127" s="196" t="b">
        <f t="shared" si="108"/>
        <v>0</v>
      </c>
      <c r="BS127" s="196" t="b">
        <f t="shared" si="109"/>
        <v>0</v>
      </c>
      <c r="BT127" s="196" t="b">
        <f t="shared" si="110"/>
        <v>0</v>
      </c>
      <c r="BU127" s="196" t="b">
        <f t="shared" si="111"/>
        <v>0</v>
      </c>
      <c r="BV127" s="196" t="b">
        <f t="shared" si="112"/>
        <v>0</v>
      </c>
      <c r="BW127" s="196" t="b">
        <f t="shared" si="113"/>
        <v>0</v>
      </c>
      <c r="BX127" s="196" t="b">
        <f t="shared" si="114"/>
        <v>0</v>
      </c>
      <c r="BY127" s="196" t="b">
        <f t="shared" si="115"/>
        <v>0</v>
      </c>
      <c r="BZ127" s="196" t="b">
        <f t="shared" si="116"/>
        <v>0</v>
      </c>
      <c r="CA127" s="196" t="b">
        <f t="shared" si="117"/>
        <v>0</v>
      </c>
      <c r="CB127" s="9" t="str">
        <f t="shared" si="118"/>
        <v/>
      </c>
      <c r="CC127" s="224" t="str">
        <f t="shared" si="119"/>
        <v/>
      </c>
    </row>
    <row r="128" spans="1:81" ht="15.95" customHeight="1">
      <c r="A128" s="56"/>
      <c r="B128" s="59"/>
      <c r="C128" s="70"/>
      <c r="D128" s="57"/>
      <c r="E128" s="58"/>
      <c r="F128" s="74"/>
      <c r="G128" s="38"/>
      <c r="H128" s="66"/>
      <c r="I128" s="36"/>
      <c r="J128" s="37"/>
      <c r="K128" s="187"/>
      <c r="L128" s="189"/>
      <c r="M128" s="66"/>
      <c r="N128" s="36"/>
      <c r="O128" s="192"/>
      <c r="P128" s="38"/>
      <c r="Q128" s="66"/>
      <c r="R128" s="36"/>
      <c r="S128" s="37"/>
      <c r="T128" s="70"/>
      <c r="U128" s="65"/>
      <c r="V128" s="58"/>
      <c r="W128" s="74"/>
      <c r="X128" s="40"/>
      <c r="Y128" s="82" t="str">
        <f t="shared" si="120"/>
        <v/>
      </c>
      <c r="Z128" s="89" t="str">
        <f t="shared" si="75"/>
        <v/>
      </c>
      <c r="AA128" s="98"/>
      <c r="AB128" s="81">
        <f t="shared" si="76"/>
        <v>0</v>
      </c>
      <c r="AC128" s="81">
        <f t="shared" si="77"/>
        <v>0</v>
      </c>
      <c r="AD128" s="81">
        <f t="shared" si="78"/>
        <v>0</v>
      </c>
      <c r="AE128" s="81">
        <f t="shared" si="79"/>
        <v>0</v>
      </c>
      <c r="AF128" s="81">
        <f t="shared" si="121"/>
        <v>0</v>
      </c>
      <c r="AG128" s="81">
        <f t="shared" si="122"/>
        <v>0</v>
      </c>
      <c r="AH128" s="208">
        <f t="shared" ca="1" si="80"/>
        <v>44376</v>
      </c>
      <c r="AI128" s="81"/>
      <c r="AJ128" s="196" t="b">
        <f t="shared" si="81"/>
        <v>0</v>
      </c>
      <c r="AK128" s="81" t="b">
        <f t="shared" si="123"/>
        <v>0</v>
      </c>
      <c r="AL128" s="81" t="b">
        <f t="shared" si="124"/>
        <v>0</v>
      </c>
      <c r="AM128" s="81" t="b">
        <f t="shared" si="125"/>
        <v>0</v>
      </c>
      <c r="AN128" s="81" t="b">
        <f t="shared" si="126"/>
        <v>0</v>
      </c>
      <c r="AO128" s="81" t="b">
        <f t="shared" si="127"/>
        <v>0</v>
      </c>
      <c r="AP128" s="81" t="b">
        <f t="shared" si="128"/>
        <v>0</v>
      </c>
      <c r="AQ128" s="81" t="b">
        <f t="shared" si="129"/>
        <v>1</v>
      </c>
      <c r="AR128" s="196" t="b">
        <f t="shared" si="82"/>
        <v>0</v>
      </c>
      <c r="AS128" s="196" t="b">
        <f t="shared" si="83"/>
        <v>0</v>
      </c>
      <c r="AT128" s="196" t="b">
        <f t="shared" si="84"/>
        <v>0</v>
      </c>
      <c r="AU128" s="196" t="b">
        <f t="shared" si="85"/>
        <v>0</v>
      </c>
      <c r="AV128" s="196" t="b">
        <f t="shared" si="86"/>
        <v>0</v>
      </c>
      <c r="AW128" s="196" t="b">
        <f t="shared" si="87"/>
        <v>0</v>
      </c>
      <c r="AX128" s="196" t="b">
        <f t="shared" si="88"/>
        <v>0</v>
      </c>
      <c r="AY128" s="196" t="b">
        <f t="shared" si="89"/>
        <v>0</v>
      </c>
      <c r="AZ128" s="196" t="b">
        <f t="shared" si="90"/>
        <v>0</v>
      </c>
      <c r="BA128" s="196" t="b">
        <f t="shared" si="91"/>
        <v>0</v>
      </c>
      <c r="BB128" s="196" t="b">
        <f t="shared" si="92"/>
        <v>0</v>
      </c>
      <c r="BC128" s="196" t="b">
        <f t="shared" si="93"/>
        <v>0</v>
      </c>
      <c r="BD128" s="196" t="b">
        <f t="shared" si="94"/>
        <v>0</v>
      </c>
      <c r="BE128" s="196" t="b">
        <f t="shared" si="95"/>
        <v>0</v>
      </c>
      <c r="BF128" s="196" t="b">
        <f t="shared" si="96"/>
        <v>0</v>
      </c>
      <c r="BG128" s="196" t="b">
        <f t="shared" si="97"/>
        <v>0</v>
      </c>
      <c r="BH128" s="196" t="b">
        <f t="shared" si="98"/>
        <v>0</v>
      </c>
      <c r="BI128" s="196" t="b">
        <f t="shared" si="99"/>
        <v>0</v>
      </c>
      <c r="BJ128" s="196" t="b">
        <f t="shared" si="100"/>
        <v>0</v>
      </c>
      <c r="BK128" s="225" t="b">
        <f t="shared" si="101"/>
        <v>0</v>
      </c>
      <c r="BL128" s="196" t="b">
        <f t="shared" si="102"/>
        <v>0</v>
      </c>
      <c r="BM128" s="196" t="b">
        <f t="shared" si="103"/>
        <v>0</v>
      </c>
      <c r="BN128" s="196" t="b">
        <f t="shared" si="104"/>
        <v>0</v>
      </c>
      <c r="BO128" s="196" t="b">
        <f t="shared" si="105"/>
        <v>0</v>
      </c>
      <c r="BP128" s="196" t="b">
        <f t="shared" si="106"/>
        <v>0</v>
      </c>
      <c r="BQ128" s="196" t="b">
        <f t="shared" si="107"/>
        <v>0</v>
      </c>
      <c r="BR128" s="196" t="b">
        <f t="shared" si="108"/>
        <v>0</v>
      </c>
      <c r="BS128" s="196" t="b">
        <f t="shared" si="109"/>
        <v>0</v>
      </c>
      <c r="BT128" s="196" t="b">
        <f t="shared" si="110"/>
        <v>0</v>
      </c>
      <c r="BU128" s="196" t="b">
        <f t="shared" si="111"/>
        <v>0</v>
      </c>
      <c r="BV128" s="196" t="b">
        <f t="shared" si="112"/>
        <v>0</v>
      </c>
      <c r="BW128" s="196" t="b">
        <f t="shared" si="113"/>
        <v>0</v>
      </c>
      <c r="BX128" s="196" t="b">
        <f t="shared" si="114"/>
        <v>0</v>
      </c>
      <c r="BY128" s="196" t="b">
        <f t="shared" si="115"/>
        <v>0</v>
      </c>
      <c r="BZ128" s="196" t="b">
        <f t="shared" si="116"/>
        <v>0</v>
      </c>
      <c r="CA128" s="196" t="b">
        <f t="shared" si="117"/>
        <v>0</v>
      </c>
      <c r="CB128" s="9" t="str">
        <f t="shared" si="118"/>
        <v/>
      </c>
      <c r="CC128" s="224" t="str">
        <f t="shared" si="119"/>
        <v/>
      </c>
    </row>
    <row r="129" spans="1:81" ht="15.95" customHeight="1">
      <c r="A129" s="56"/>
      <c r="B129" s="59"/>
      <c r="C129" s="70"/>
      <c r="D129" s="57"/>
      <c r="E129" s="58"/>
      <c r="F129" s="74"/>
      <c r="G129" s="38"/>
      <c r="H129" s="66"/>
      <c r="I129" s="36"/>
      <c r="J129" s="37"/>
      <c r="K129" s="187"/>
      <c r="L129" s="189"/>
      <c r="M129" s="66"/>
      <c r="N129" s="36"/>
      <c r="O129" s="192"/>
      <c r="P129" s="38"/>
      <c r="Q129" s="66"/>
      <c r="R129" s="36"/>
      <c r="S129" s="37"/>
      <c r="T129" s="70"/>
      <c r="U129" s="65"/>
      <c r="V129" s="58"/>
      <c r="W129" s="74"/>
      <c r="X129" s="40"/>
      <c r="Y129" s="82" t="str">
        <f t="shared" si="120"/>
        <v/>
      </c>
      <c r="Z129" s="89" t="str">
        <f t="shared" si="75"/>
        <v/>
      </c>
      <c r="AA129" s="98"/>
      <c r="AB129" s="81">
        <f t="shared" si="76"/>
        <v>0</v>
      </c>
      <c r="AC129" s="81">
        <f t="shared" si="77"/>
        <v>0</v>
      </c>
      <c r="AD129" s="81">
        <f t="shared" si="78"/>
        <v>0</v>
      </c>
      <c r="AE129" s="81">
        <f t="shared" si="79"/>
        <v>0</v>
      </c>
      <c r="AF129" s="81">
        <f t="shared" si="121"/>
        <v>0</v>
      </c>
      <c r="AG129" s="81">
        <f t="shared" si="122"/>
        <v>0</v>
      </c>
      <c r="AH129" s="208">
        <f t="shared" ca="1" si="80"/>
        <v>44376</v>
      </c>
      <c r="AI129" s="81"/>
      <c r="AJ129" s="196" t="b">
        <f t="shared" si="81"/>
        <v>0</v>
      </c>
      <c r="AK129" s="81" t="b">
        <f t="shared" si="123"/>
        <v>0</v>
      </c>
      <c r="AL129" s="81" t="b">
        <f t="shared" si="124"/>
        <v>0</v>
      </c>
      <c r="AM129" s="81" t="b">
        <f t="shared" si="125"/>
        <v>0</v>
      </c>
      <c r="AN129" s="81" t="b">
        <f t="shared" si="126"/>
        <v>0</v>
      </c>
      <c r="AO129" s="81" t="b">
        <f t="shared" si="127"/>
        <v>0</v>
      </c>
      <c r="AP129" s="81" t="b">
        <f t="shared" si="128"/>
        <v>0</v>
      </c>
      <c r="AQ129" s="81" t="b">
        <f t="shared" si="129"/>
        <v>1</v>
      </c>
      <c r="AR129" s="196" t="b">
        <f t="shared" si="82"/>
        <v>0</v>
      </c>
      <c r="AS129" s="196" t="b">
        <f t="shared" si="83"/>
        <v>0</v>
      </c>
      <c r="AT129" s="196" t="b">
        <f t="shared" si="84"/>
        <v>0</v>
      </c>
      <c r="AU129" s="196" t="b">
        <f t="shared" si="85"/>
        <v>0</v>
      </c>
      <c r="AV129" s="196" t="b">
        <f t="shared" si="86"/>
        <v>0</v>
      </c>
      <c r="AW129" s="196" t="b">
        <f t="shared" si="87"/>
        <v>0</v>
      </c>
      <c r="AX129" s="196" t="b">
        <f t="shared" si="88"/>
        <v>0</v>
      </c>
      <c r="AY129" s="196" t="b">
        <f t="shared" si="89"/>
        <v>0</v>
      </c>
      <c r="AZ129" s="196" t="b">
        <f t="shared" si="90"/>
        <v>0</v>
      </c>
      <c r="BA129" s="196" t="b">
        <f t="shared" si="91"/>
        <v>0</v>
      </c>
      <c r="BB129" s="196" t="b">
        <f t="shared" si="92"/>
        <v>0</v>
      </c>
      <c r="BC129" s="196" t="b">
        <f t="shared" si="93"/>
        <v>0</v>
      </c>
      <c r="BD129" s="196" t="b">
        <f t="shared" si="94"/>
        <v>0</v>
      </c>
      <c r="BE129" s="196" t="b">
        <f t="shared" si="95"/>
        <v>0</v>
      </c>
      <c r="BF129" s="196" t="b">
        <f t="shared" si="96"/>
        <v>0</v>
      </c>
      <c r="BG129" s="196" t="b">
        <f t="shared" si="97"/>
        <v>0</v>
      </c>
      <c r="BH129" s="196" t="b">
        <f t="shared" si="98"/>
        <v>0</v>
      </c>
      <c r="BI129" s="196" t="b">
        <f t="shared" si="99"/>
        <v>0</v>
      </c>
      <c r="BJ129" s="196" t="b">
        <f t="shared" si="100"/>
        <v>0</v>
      </c>
      <c r="BK129" s="225" t="b">
        <f t="shared" si="101"/>
        <v>0</v>
      </c>
      <c r="BL129" s="196" t="b">
        <f t="shared" si="102"/>
        <v>0</v>
      </c>
      <c r="BM129" s="196" t="b">
        <f t="shared" si="103"/>
        <v>0</v>
      </c>
      <c r="BN129" s="196" t="b">
        <f t="shared" si="104"/>
        <v>0</v>
      </c>
      <c r="BO129" s="196" t="b">
        <f t="shared" si="105"/>
        <v>0</v>
      </c>
      <c r="BP129" s="196" t="b">
        <f t="shared" si="106"/>
        <v>0</v>
      </c>
      <c r="BQ129" s="196" t="b">
        <f t="shared" si="107"/>
        <v>0</v>
      </c>
      <c r="BR129" s="196" t="b">
        <f t="shared" si="108"/>
        <v>0</v>
      </c>
      <c r="BS129" s="196" t="b">
        <f t="shared" si="109"/>
        <v>0</v>
      </c>
      <c r="BT129" s="196" t="b">
        <f t="shared" si="110"/>
        <v>0</v>
      </c>
      <c r="BU129" s="196" t="b">
        <f t="shared" si="111"/>
        <v>0</v>
      </c>
      <c r="BV129" s="196" t="b">
        <f t="shared" si="112"/>
        <v>0</v>
      </c>
      <c r="BW129" s="196" t="b">
        <f t="shared" si="113"/>
        <v>0</v>
      </c>
      <c r="BX129" s="196" t="b">
        <f t="shared" si="114"/>
        <v>0</v>
      </c>
      <c r="BY129" s="196" t="b">
        <f t="shared" si="115"/>
        <v>0</v>
      </c>
      <c r="BZ129" s="196" t="b">
        <f t="shared" si="116"/>
        <v>0</v>
      </c>
      <c r="CA129" s="196" t="b">
        <f t="shared" si="117"/>
        <v>0</v>
      </c>
      <c r="CB129" s="9" t="str">
        <f t="shared" si="118"/>
        <v/>
      </c>
      <c r="CC129" s="224" t="str">
        <f t="shared" si="119"/>
        <v/>
      </c>
    </row>
    <row r="130" spans="1:81" ht="15.95" customHeight="1">
      <c r="A130" s="56"/>
      <c r="B130" s="59"/>
      <c r="C130" s="70"/>
      <c r="D130" s="57"/>
      <c r="E130" s="58"/>
      <c r="F130" s="74"/>
      <c r="G130" s="38"/>
      <c r="H130" s="66"/>
      <c r="I130" s="36"/>
      <c r="J130" s="37"/>
      <c r="K130" s="187"/>
      <c r="L130" s="189"/>
      <c r="M130" s="66"/>
      <c r="N130" s="36"/>
      <c r="O130" s="192"/>
      <c r="P130" s="38"/>
      <c r="Q130" s="66"/>
      <c r="R130" s="36"/>
      <c r="S130" s="37"/>
      <c r="T130" s="70"/>
      <c r="U130" s="65"/>
      <c r="V130" s="58"/>
      <c r="W130" s="74"/>
      <c r="X130" s="40"/>
      <c r="Y130" s="82" t="str">
        <f t="shared" si="120"/>
        <v/>
      </c>
      <c r="Z130" s="89" t="str">
        <f t="shared" si="75"/>
        <v/>
      </c>
      <c r="AA130" s="98"/>
      <c r="AB130" s="81">
        <f t="shared" si="76"/>
        <v>0</v>
      </c>
      <c r="AC130" s="81">
        <f t="shared" si="77"/>
        <v>0</v>
      </c>
      <c r="AD130" s="81">
        <f t="shared" si="78"/>
        <v>0</v>
      </c>
      <c r="AE130" s="81">
        <f t="shared" si="79"/>
        <v>0</v>
      </c>
      <c r="AF130" s="81">
        <f t="shared" si="121"/>
        <v>0</v>
      </c>
      <c r="AG130" s="81">
        <f t="shared" si="122"/>
        <v>0</v>
      </c>
      <c r="AH130" s="208">
        <f t="shared" ca="1" si="80"/>
        <v>44376</v>
      </c>
      <c r="AI130" s="81"/>
      <c r="AJ130" s="196" t="b">
        <f t="shared" si="81"/>
        <v>0</v>
      </c>
      <c r="AK130" s="81" t="b">
        <f t="shared" si="123"/>
        <v>0</v>
      </c>
      <c r="AL130" s="81" t="b">
        <f t="shared" si="124"/>
        <v>0</v>
      </c>
      <c r="AM130" s="81" t="b">
        <f t="shared" si="125"/>
        <v>0</v>
      </c>
      <c r="AN130" s="81" t="b">
        <f t="shared" si="126"/>
        <v>0</v>
      </c>
      <c r="AO130" s="81" t="b">
        <f t="shared" si="127"/>
        <v>0</v>
      </c>
      <c r="AP130" s="81" t="b">
        <f t="shared" si="128"/>
        <v>0</v>
      </c>
      <c r="AQ130" s="81" t="b">
        <f t="shared" si="129"/>
        <v>1</v>
      </c>
      <c r="AR130" s="196" t="b">
        <f t="shared" si="82"/>
        <v>0</v>
      </c>
      <c r="AS130" s="196" t="b">
        <f t="shared" si="83"/>
        <v>0</v>
      </c>
      <c r="AT130" s="196" t="b">
        <f t="shared" si="84"/>
        <v>0</v>
      </c>
      <c r="AU130" s="196" t="b">
        <f t="shared" si="85"/>
        <v>0</v>
      </c>
      <c r="AV130" s="196" t="b">
        <f t="shared" si="86"/>
        <v>0</v>
      </c>
      <c r="AW130" s="196" t="b">
        <f t="shared" si="87"/>
        <v>0</v>
      </c>
      <c r="AX130" s="196" t="b">
        <f t="shared" si="88"/>
        <v>0</v>
      </c>
      <c r="AY130" s="196" t="b">
        <f t="shared" si="89"/>
        <v>0</v>
      </c>
      <c r="AZ130" s="196" t="b">
        <f t="shared" si="90"/>
        <v>0</v>
      </c>
      <c r="BA130" s="196" t="b">
        <f t="shared" si="91"/>
        <v>0</v>
      </c>
      <c r="BB130" s="196" t="b">
        <f t="shared" si="92"/>
        <v>0</v>
      </c>
      <c r="BC130" s="196" t="b">
        <f t="shared" si="93"/>
        <v>0</v>
      </c>
      <c r="BD130" s="196" t="b">
        <f t="shared" si="94"/>
        <v>0</v>
      </c>
      <c r="BE130" s="196" t="b">
        <f t="shared" si="95"/>
        <v>0</v>
      </c>
      <c r="BF130" s="196" t="b">
        <f t="shared" si="96"/>
        <v>0</v>
      </c>
      <c r="BG130" s="196" t="b">
        <f t="shared" si="97"/>
        <v>0</v>
      </c>
      <c r="BH130" s="196" t="b">
        <f t="shared" si="98"/>
        <v>0</v>
      </c>
      <c r="BI130" s="196" t="b">
        <f t="shared" si="99"/>
        <v>0</v>
      </c>
      <c r="BJ130" s="196" t="b">
        <f t="shared" si="100"/>
        <v>0</v>
      </c>
      <c r="BK130" s="225" t="b">
        <f t="shared" si="101"/>
        <v>0</v>
      </c>
      <c r="BL130" s="196" t="b">
        <f t="shared" si="102"/>
        <v>0</v>
      </c>
      <c r="BM130" s="196" t="b">
        <f t="shared" si="103"/>
        <v>0</v>
      </c>
      <c r="BN130" s="196" t="b">
        <f t="shared" si="104"/>
        <v>0</v>
      </c>
      <c r="BO130" s="196" t="b">
        <f t="shared" si="105"/>
        <v>0</v>
      </c>
      <c r="BP130" s="196" t="b">
        <f t="shared" si="106"/>
        <v>0</v>
      </c>
      <c r="BQ130" s="196" t="b">
        <f t="shared" si="107"/>
        <v>0</v>
      </c>
      <c r="BR130" s="196" t="b">
        <f t="shared" si="108"/>
        <v>0</v>
      </c>
      <c r="BS130" s="196" t="b">
        <f t="shared" si="109"/>
        <v>0</v>
      </c>
      <c r="BT130" s="196" t="b">
        <f t="shared" si="110"/>
        <v>0</v>
      </c>
      <c r="BU130" s="196" t="b">
        <f t="shared" si="111"/>
        <v>0</v>
      </c>
      <c r="BV130" s="196" t="b">
        <f t="shared" si="112"/>
        <v>0</v>
      </c>
      <c r="BW130" s="196" t="b">
        <f t="shared" si="113"/>
        <v>0</v>
      </c>
      <c r="BX130" s="196" t="b">
        <f t="shared" si="114"/>
        <v>0</v>
      </c>
      <c r="BY130" s="196" t="b">
        <f t="shared" si="115"/>
        <v>0</v>
      </c>
      <c r="BZ130" s="196" t="b">
        <f t="shared" si="116"/>
        <v>0</v>
      </c>
      <c r="CA130" s="196" t="b">
        <f t="shared" si="117"/>
        <v>0</v>
      </c>
      <c r="CB130" s="9" t="str">
        <f t="shared" si="118"/>
        <v/>
      </c>
      <c r="CC130" s="224" t="str">
        <f t="shared" si="119"/>
        <v/>
      </c>
    </row>
    <row r="131" spans="1:81">
      <c r="A131" s="5"/>
      <c r="B131" s="6"/>
      <c r="C131" s="4"/>
      <c r="D131" s="4"/>
      <c r="E131" s="4"/>
      <c r="F131" s="4"/>
      <c r="G131" s="4"/>
      <c r="H131" s="4"/>
      <c r="I131" s="4"/>
      <c r="J131" s="4"/>
      <c r="K131" s="4"/>
      <c r="L131" s="4"/>
      <c r="M131" s="4"/>
      <c r="N131" s="4"/>
      <c r="O131" s="4"/>
      <c r="P131" s="4"/>
      <c r="Q131" s="4"/>
      <c r="R131" s="4"/>
      <c r="S131" s="4"/>
      <c r="T131" s="4"/>
      <c r="U131" s="4"/>
      <c r="V131" s="4"/>
      <c r="W131" s="4"/>
      <c r="X131" s="4"/>
    </row>
    <row r="132" spans="1:81">
      <c r="A132" s="7"/>
      <c r="B132" s="4"/>
      <c r="C132" s="4"/>
      <c r="D132" s="4"/>
      <c r="E132" s="4"/>
      <c r="F132" s="4"/>
      <c r="G132" s="4"/>
      <c r="H132" s="4"/>
      <c r="I132" s="4"/>
      <c r="J132" s="4"/>
      <c r="K132" s="4"/>
      <c r="L132" s="4"/>
      <c r="M132" s="4"/>
      <c r="N132" s="4"/>
      <c r="O132" s="4"/>
      <c r="P132" s="4"/>
      <c r="Q132" s="4"/>
      <c r="R132" s="4"/>
      <c r="S132" s="4"/>
      <c r="T132" s="4"/>
      <c r="U132" s="4"/>
      <c r="V132" s="4"/>
      <c r="W132" s="4"/>
      <c r="X132" s="4"/>
    </row>
    <row r="133" spans="1:81">
      <c r="A133" s="4"/>
      <c r="B133" s="4"/>
      <c r="C133" s="4"/>
      <c r="D133" s="4"/>
      <c r="E133" s="4"/>
      <c r="F133" s="4"/>
      <c r="G133" s="4"/>
      <c r="H133" s="4"/>
      <c r="I133" s="4"/>
      <c r="J133" s="4"/>
      <c r="K133" s="4"/>
      <c r="L133" s="4"/>
      <c r="M133" s="4"/>
      <c r="N133" s="4"/>
      <c r="O133" s="4"/>
      <c r="P133" s="4"/>
      <c r="Q133" s="4"/>
      <c r="R133" s="4"/>
      <c r="S133" s="4"/>
      <c r="T133" s="4"/>
      <c r="U133" s="4"/>
      <c r="V133" s="4"/>
      <c r="W133" s="4"/>
      <c r="X133" s="4"/>
    </row>
  </sheetData>
  <sheetProtection password="CA13" sheet="1" objects="1" scenarios="1"/>
  <mergeCells count="74">
    <mergeCell ref="AF14:AG14"/>
    <mergeCell ref="AJ13:AQ13"/>
    <mergeCell ref="Y14:Y15"/>
    <mergeCell ref="AD14:AE14"/>
    <mergeCell ref="T9:W9"/>
    <mergeCell ref="X10:X13"/>
    <mergeCell ref="T13:W13"/>
    <mergeCell ref="T11:W11"/>
    <mergeCell ref="T12:W12"/>
    <mergeCell ref="T10:W10"/>
    <mergeCell ref="A12:B12"/>
    <mergeCell ref="C12:F12"/>
    <mergeCell ref="G12:J12"/>
    <mergeCell ref="K12:O12"/>
    <mergeCell ref="P12:S12"/>
    <mergeCell ref="A11:B11"/>
    <mergeCell ref="C11:F11"/>
    <mergeCell ref="G11:J11"/>
    <mergeCell ref="V14:V15"/>
    <mergeCell ref="W14:W15"/>
    <mergeCell ref="P14:P15"/>
    <mergeCell ref="Q14:Q15"/>
    <mergeCell ref="A14:A15"/>
    <mergeCell ref="B14:B15"/>
    <mergeCell ref="C14:C15"/>
    <mergeCell ref="D14:D15"/>
    <mergeCell ref="E14:E15"/>
    <mergeCell ref="F14:F15"/>
    <mergeCell ref="G14:G15"/>
    <mergeCell ref="H14:H15"/>
    <mergeCell ref="I14:I15"/>
    <mergeCell ref="J14:J15"/>
    <mergeCell ref="R14:R15"/>
    <mergeCell ref="S14:S15"/>
    <mergeCell ref="U14:U15"/>
    <mergeCell ref="A13:B13"/>
    <mergeCell ref="C13:F13"/>
    <mergeCell ref="G13:J13"/>
    <mergeCell ref="K13:O13"/>
    <mergeCell ref="P13:S13"/>
    <mergeCell ref="T14:T15"/>
    <mergeCell ref="K14:K15"/>
    <mergeCell ref="L14:L15"/>
    <mergeCell ref="M14:M15"/>
    <mergeCell ref="N14:N15"/>
    <mergeCell ref="O14:O15"/>
    <mergeCell ref="K11:O11"/>
    <mergeCell ref="P11:S11"/>
    <mergeCell ref="C10:F10"/>
    <mergeCell ref="G10:J10"/>
    <mergeCell ref="K10:O10"/>
    <mergeCell ref="P10:S10"/>
    <mergeCell ref="A1:B1"/>
    <mergeCell ref="C1:W1"/>
    <mergeCell ref="A10:B10"/>
    <mergeCell ref="A5:B5"/>
    <mergeCell ref="A6:B6"/>
    <mergeCell ref="J6:P7"/>
    <mergeCell ref="A7:B7"/>
    <mergeCell ref="A8:B8"/>
    <mergeCell ref="A9:B9"/>
    <mergeCell ref="K9:O9"/>
    <mergeCell ref="P9:S9"/>
    <mergeCell ref="C9:F9"/>
    <mergeCell ref="G9:J9"/>
    <mergeCell ref="K4:O4"/>
    <mergeCell ref="P4:W4"/>
    <mergeCell ref="B4:J4"/>
    <mergeCell ref="T2:W2"/>
    <mergeCell ref="A2:B2"/>
    <mergeCell ref="C2:H2"/>
    <mergeCell ref="L2:O2"/>
    <mergeCell ref="J2:K2"/>
    <mergeCell ref="Q2:S2"/>
  </mergeCells>
  <dataValidations count="6">
    <dataValidation type="list" allowBlank="1" showInputMessage="1" showErrorMessage="1" sqref="F16:F130 J16:J130 S16:S130 O16:O130 W16:W130">
      <formula1>"YES,NO"</formula1>
    </dataValidation>
    <dataValidation type="decimal" allowBlank="1" showInputMessage="1" showErrorMessage="1" sqref="M16:M130">
      <formula1>0</formula1>
      <formula2>999.9</formula2>
    </dataValidation>
    <dataValidation type="list" allowBlank="1" showInputMessage="1" showErrorMessage="1" sqref="E16:E130 I16:I130 N16:N130 R16:R130 V16:V130">
      <formula1>"C,H,L,M,W"</formula1>
    </dataValidation>
    <dataValidation type="decimal" allowBlank="1" showInputMessage="1" showErrorMessage="1" errorTitle="Liquid result" error="Please enter result in format with comma as separator. _x000a_E.g.: 0,5" promptTitle="Reminder for Liquid" prompt="Remember to select type of liquid (C, H, L, M or W) from the next column when entering result in litres. If result is 0, you do not have to select liquid. If result more than 0, please also fill in the next columns (A2, B, C)." sqref="D16:D130 H16:H130 Q16:Q130 U16:U130">
      <formula1>0</formula1>
      <formula2>999</formula2>
    </dataValidation>
    <dataValidation type="date" operator="greaterThan" allowBlank="1" showInputMessage="1" showErrorMessage="1" errorTitle="Date format invalid" error="Date format must be entered in a valid format. See input message for cell." promptTitle="Date format" prompt="Please register date using your local date format:_x000a_e.g. DD.MM.YY, MM/DD/YY or DD-MM-YY, etc." sqref="C16:C130 G16:G130 K16:L130 P16:P130 T16:T130">
      <formula1>36892</formula1>
    </dataValidation>
    <dataValidation type="whole" allowBlank="1" showInputMessage="1" showErrorMessage="1" errorTitle="Check IMO no." error="Input only the 7 digit IMO no. for this ship." promptTitle="Type IMO no. " prompt="Input only the 7 digit IMO number for this ship." sqref="L2:O2">
      <formula1>1111111</formula1>
      <formula2>9999999</formula2>
    </dataValidation>
  </dataValidations>
  <hyperlinks>
    <hyperlink ref="X5" r:id="rId1" display="Electronic copy: autopurging@framo.no"/>
    <hyperlink ref="X9" r:id="rId2"/>
  </hyperlinks>
  <pageMargins left="0.51181102362204722" right="0.51181102362204722" top="0.74803149606299213" bottom="0.55118110236220474" header="0.31496062992125984" footer="0.31496062992125984"/>
  <pageSetup paperSize="9" scale="69" fitToHeight="0" orientation="landscape" r:id="rId3"/>
  <headerFooter alignWithMargins="0">
    <oddHeader>&amp;C&amp;G</oddHeader>
  </headerFooter>
  <legacyDrawing r:id="rId4"/>
  <legacyDrawingHF r:id="rId5"/>
  <extLst>
    <ext xmlns:x14="http://schemas.microsoft.com/office/spreadsheetml/2009/9/main" uri="{78C0D931-6437-407d-A8EE-F0AAD7539E65}">
      <x14:conditionalFormattings>
        <x14:conditionalFormatting xmlns:xm="http://schemas.microsoft.com/office/excel/2006/main">
          <x14:cfRule type="iconSet" priority="1" id="{7A7EE444-A9FF-4B1C-849D-BC6A4814097A}">
            <x14:iconSet showValue="0" custom="1">
              <x14:cfvo type="percent">
                <xm:f>0</xm:f>
              </x14:cfvo>
              <x14:cfvo type="num" gte="0">
                <xm:f>1</xm:f>
              </x14:cfvo>
              <x14:cfvo type="num">
                <xm:f>8</xm:f>
              </x14:cfvo>
              <x14:cfIcon iconSet="3TrafficLights1" iconId="2"/>
              <x14:cfIcon iconSet="3TrafficLights1" iconId="0"/>
              <x14:cfIcon iconSet="3TrafficLights1" iconId="1"/>
            </x14:iconSet>
          </x14:cfRule>
          <xm:sqref>Y16:Y130</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AB51"/>
  <sheetViews>
    <sheetView zoomScale="85" zoomScaleNormal="85" workbookViewId="0">
      <selection sqref="A1:J1"/>
    </sheetView>
  </sheetViews>
  <sheetFormatPr defaultColWidth="9.140625" defaultRowHeight="12.75"/>
  <cols>
    <col min="1" max="2" width="9.140625" style="103" customWidth="1"/>
    <col min="3" max="3" width="13.85546875" style="103" customWidth="1"/>
    <col min="4" max="4" width="16.42578125" style="103" customWidth="1"/>
    <col min="5" max="6" width="16.140625" style="103" customWidth="1"/>
    <col min="7" max="7" width="20.140625" style="103" customWidth="1"/>
    <col min="8" max="8" width="19.7109375" style="103" customWidth="1"/>
    <col min="9" max="9" width="24.7109375" style="103" customWidth="1"/>
    <col min="10" max="10" width="6" style="103" customWidth="1"/>
    <col min="11" max="11" width="9.140625" style="103"/>
    <col min="12" max="12" width="7.140625" style="103" customWidth="1"/>
    <col min="13" max="15" width="9.140625" style="103"/>
    <col min="16" max="16" width="3.85546875" style="103" customWidth="1"/>
    <col min="17" max="17" width="9.140625" style="103"/>
    <col min="18" max="18" width="4.28515625" style="103" customWidth="1"/>
    <col min="19" max="20" width="9.140625" style="103"/>
    <col min="21" max="21" width="6.7109375" style="103" customWidth="1"/>
    <col min="22" max="22" width="3.28515625" style="103" customWidth="1"/>
    <col min="23" max="23" width="6.85546875" style="103" customWidth="1"/>
    <col min="24" max="26" width="9.140625" style="103"/>
    <col min="27" max="28" width="0" style="103" hidden="1" customWidth="1"/>
    <col min="29" max="16384" width="9.140625" style="103"/>
  </cols>
  <sheetData>
    <row r="1" spans="1:28" ht="31.5" customHeight="1">
      <c r="A1" s="237" t="s">
        <v>181</v>
      </c>
      <c r="B1" s="237"/>
      <c r="C1" s="237"/>
      <c r="D1" s="237"/>
      <c r="E1" s="237"/>
      <c r="F1" s="237"/>
      <c r="G1" s="237"/>
      <c r="H1" s="237"/>
      <c r="I1" s="237"/>
      <c r="J1" s="237"/>
      <c r="K1" s="105"/>
      <c r="L1" s="105"/>
      <c r="M1" s="105"/>
      <c r="N1" s="105"/>
      <c r="O1" s="105"/>
      <c r="P1" s="105"/>
      <c r="Q1" s="105"/>
      <c r="R1" s="105"/>
      <c r="S1" s="105"/>
      <c r="T1" s="105"/>
      <c r="U1" s="105"/>
      <c r="V1" s="105"/>
      <c r="W1" s="105"/>
      <c r="X1" s="105"/>
    </row>
    <row r="2" spans="1:28" ht="18" customHeight="1">
      <c r="A2" s="229" t="s">
        <v>27</v>
      </c>
      <c r="B2" s="229"/>
      <c r="C2" s="316" t="str">
        <f>IF('Purging Form'!C2="","",'Purging Form'!C2)</f>
        <v/>
      </c>
      <c r="D2" s="317"/>
      <c r="E2" s="318"/>
      <c r="G2" s="101" t="s">
        <v>32</v>
      </c>
      <c r="H2" s="121" t="str">
        <f>IF('Purging Form'!L2="","",'Purging Form'!L2)</f>
        <v/>
      </c>
      <c r="I2" s="314"/>
      <c r="J2" s="315"/>
      <c r="K2" s="315"/>
      <c r="L2" s="106"/>
      <c r="P2" s="100"/>
      <c r="Q2" s="310"/>
      <c r="R2" s="310"/>
      <c r="S2" s="310"/>
      <c r="T2" s="310"/>
      <c r="U2" s="310"/>
      <c r="V2" s="310"/>
      <c r="W2" s="310"/>
      <c r="X2" s="100"/>
      <c r="AA2" s="124" t="s">
        <v>193</v>
      </c>
      <c r="AB2" s="103" t="str">
        <f>IF(COUNTA(A7:H51)&gt;0,"YES","NO")</f>
        <v>NO</v>
      </c>
    </row>
    <row r="3" spans="1:28" s="115" customFormat="1" ht="18" customHeight="1">
      <c r="A3" s="114"/>
      <c r="B3" s="114"/>
      <c r="C3" s="313" t="s">
        <v>191</v>
      </c>
      <c r="D3" s="313"/>
      <c r="E3" s="313"/>
      <c r="G3" s="114"/>
      <c r="H3" s="120" t="s">
        <v>192</v>
      </c>
      <c r="I3" s="117"/>
      <c r="J3" s="118"/>
      <c r="K3" s="118"/>
      <c r="L3" s="116"/>
      <c r="P3" s="119"/>
      <c r="X3" s="119"/>
    </row>
    <row r="4" spans="1:28" ht="15">
      <c r="A4" s="102"/>
      <c r="B4" s="102"/>
      <c r="C4" s="102"/>
      <c r="D4" s="102"/>
      <c r="E4" s="102"/>
      <c r="F4" s="102"/>
      <c r="G4" s="102"/>
      <c r="H4" s="102"/>
      <c r="I4" s="102"/>
      <c r="J4" s="102"/>
      <c r="K4" s="102"/>
      <c r="L4" s="102"/>
      <c r="M4" s="102"/>
      <c r="N4" s="102"/>
      <c r="O4" s="102"/>
      <c r="P4" s="102"/>
      <c r="Q4" s="102"/>
      <c r="R4" s="102"/>
      <c r="S4" s="102"/>
      <c r="T4" s="102"/>
      <c r="U4" s="102"/>
      <c r="V4" s="102"/>
      <c r="W4" s="102"/>
      <c r="X4" s="64"/>
    </row>
    <row r="5" spans="1:28" ht="24" customHeight="1" thickBot="1">
      <c r="A5" s="107" t="s">
        <v>3</v>
      </c>
      <c r="B5" s="308" t="s">
        <v>182</v>
      </c>
      <c r="C5" s="308"/>
      <c r="D5" s="308"/>
      <c r="E5" s="108"/>
      <c r="F5" s="309" t="s">
        <v>183</v>
      </c>
      <c r="G5" s="309"/>
      <c r="H5" s="311"/>
      <c r="I5" s="312"/>
      <c r="J5" s="109"/>
      <c r="K5" s="109"/>
      <c r="P5" s="310"/>
      <c r="Q5" s="310"/>
      <c r="R5" s="310"/>
      <c r="S5" s="310"/>
      <c r="T5" s="310"/>
      <c r="U5" s="310"/>
      <c r="V5" s="310"/>
      <c r="W5" s="310"/>
      <c r="X5" s="64"/>
    </row>
    <row r="6" spans="1:28" ht="51" customHeight="1" thickBot="1">
      <c r="A6" s="110" t="s">
        <v>184</v>
      </c>
      <c r="B6" s="111" t="s">
        <v>0</v>
      </c>
      <c r="C6" s="110" t="s">
        <v>185</v>
      </c>
      <c r="D6" s="110" t="s">
        <v>186</v>
      </c>
      <c r="E6" s="110" t="s">
        <v>187</v>
      </c>
      <c r="F6" s="110" t="s">
        <v>188</v>
      </c>
      <c r="G6" s="110" t="s">
        <v>189</v>
      </c>
      <c r="H6" s="110" t="s">
        <v>195</v>
      </c>
      <c r="I6" s="110" t="s">
        <v>190</v>
      </c>
      <c r="K6" s="112"/>
      <c r="L6" s="113"/>
      <c r="M6" s="113"/>
      <c r="N6" s="113"/>
    </row>
    <row r="7" spans="1:28" ht="14.25" customHeight="1">
      <c r="A7" s="125"/>
      <c r="B7" s="69"/>
      <c r="C7" s="125"/>
      <c r="D7" s="125"/>
      <c r="E7" s="125"/>
      <c r="F7" s="125"/>
      <c r="G7" s="125"/>
      <c r="H7" s="125"/>
      <c r="I7" s="127"/>
      <c r="K7" s="113"/>
      <c r="L7" s="113"/>
      <c r="M7" s="113"/>
      <c r="N7" s="113"/>
    </row>
    <row r="8" spans="1:28">
      <c r="A8" s="126"/>
      <c r="B8" s="129"/>
      <c r="C8" s="126"/>
      <c r="D8" s="126"/>
      <c r="E8" s="126"/>
      <c r="F8" s="126"/>
      <c r="G8" s="126"/>
      <c r="H8" s="126"/>
      <c r="I8" s="128"/>
      <c r="K8" s="113"/>
      <c r="L8" s="113"/>
      <c r="M8" s="113"/>
      <c r="N8" s="113"/>
    </row>
    <row r="9" spans="1:28">
      <c r="A9" s="126"/>
      <c r="B9" s="129"/>
      <c r="C9" s="126"/>
      <c r="D9" s="126"/>
      <c r="E9" s="126"/>
      <c r="F9" s="126"/>
      <c r="G9" s="126"/>
      <c r="H9" s="126"/>
      <c r="I9" s="128"/>
      <c r="K9" s="113"/>
      <c r="L9" s="113"/>
      <c r="M9" s="113"/>
      <c r="N9" s="113"/>
    </row>
    <row r="10" spans="1:28">
      <c r="A10" s="126"/>
      <c r="B10" s="129"/>
      <c r="C10" s="126"/>
      <c r="D10" s="126"/>
      <c r="E10" s="126"/>
      <c r="F10" s="126"/>
      <c r="G10" s="126"/>
      <c r="H10" s="126"/>
      <c r="I10" s="128"/>
      <c r="K10" s="113"/>
      <c r="L10" s="113"/>
      <c r="M10" s="113"/>
      <c r="N10" s="113"/>
    </row>
    <row r="11" spans="1:28">
      <c r="A11" s="126"/>
      <c r="B11" s="129"/>
      <c r="C11" s="126"/>
      <c r="D11" s="126"/>
      <c r="E11" s="126"/>
      <c r="F11" s="126"/>
      <c r="G11" s="126"/>
      <c r="H11" s="126"/>
      <c r="I11" s="128"/>
      <c r="K11" s="113"/>
      <c r="L11" s="113"/>
      <c r="M11" s="113"/>
      <c r="N11" s="113"/>
    </row>
    <row r="12" spans="1:28">
      <c r="A12" s="126"/>
      <c r="B12" s="129"/>
      <c r="C12" s="126"/>
      <c r="D12" s="126"/>
      <c r="E12" s="126"/>
      <c r="F12" s="126"/>
      <c r="G12" s="126"/>
      <c r="H12" s="126"/>
      <c r="I12" s="135"/>
      <c r="K12" s="113"/>
      <c r="L12" s="113"/>
      <c r="M12" s="113"/>
      <c r="N12" s="113"/>
    </row>
    <row r="13" spans="1:28">
      <c r="A13" s="126"/>
      <c r="B13" s="129"/>
      <c r="C13" s="126"/>
      <c r="D13" s="126"/>
      <c r="E13" s="126"/>
      <c r="F13" s="126"/>
      <c r="G13" s="126"/>
      <c r="H13" s="126"/>
      <c r="I13" s="128"/>
      <c r="K13" s="113"/>
      <c r="L13" s="113"/>
      <c r="M13" s="113"/>
      <c r="N13" s="113"/>
    </row>
    <row r="14" spans="1:28">
      <c r="A14" s="126"/>
      <c r="B14" s="129"/>
      <c r="C14" s="126"/>
      <c r="D14" s="126"/>
      <c r="E14" s="134"/>
      <c r="F14" s="126"/>
      <c r="G14" s="126"/>
      <c r="H14" s="126"/>
      <c r="I14" s="128"/>
    </row>
    <row r="15" spans="1:28">
      <c r="A15" s="126"/>
      <c r="B15" s="129"/>
      <c r="C15" s="126"/>
      <c r="D15" s="126"/>
      <c r="E15" s="126"/>
      <c r="F15" s="126"/>
      <c r="G15" s="126"/>
      <c r="H15" s="126"/>
      <c r="I15" s="128"/>
    </row>
    <row r="16" spans="1:28">
      <c r="A16" s="126"/>
      <c r="B16" s="129"/>
      <c r="C16" s="126"/>
      <c r="D16" s="126"/>
      <c r="E16" s="126"/>
      <c r="F16" s="126"/>
      <c r="G16" s="126"/>
      <c r="H16" s="126"/>
      <c r="I16" s="128"/>
    </row>
    <row r="17" spans="1:9">
      <c r="A17" s="126"/>
      <c r="B17" s="129"/>
      <c r="C17" s="126"/>
      <c r="D17" s="126"/>
      <c r="E17" s="126"/>
      <c r="F17" s="126"/>
      <c r="G17" s="126"/>
      <c r="H17" s="126"/>
      <c r="I17" s="128"/>
    </row>
    <row r="18" spans="1:9">
      <c r="A18" s="126"/>
      <c r="B18" s="129"/>
      <c r="C18" s="126"/>
      <c r="D18" s="126"/>
      <c r="E18" s="126"/>
      <c r="F18" s="126"/>
      <c r="G18" s="126"/>
      <c r="H18" s="126"/>
      <c r="I18" s="128"/>
    </row>
    <row r="19" spans="1:9">
      <c r="A19" s="126"/>
      <c r="B19" s="129"/>
      <c r="C19" s="126"/>
      <c r="D19" s="126"/>
      <c r="E19" s="126"/>
      <c r="F19" s="126"/>
      <c r="G19" s="126"/>
      <c r="H19" s="126"/>
      <c r="I19" s="128"/>
    </row>
    <row r="20" spans="1:9">
      <c r="A20" s="126"/>
      <c r="B20" s="129"/>
      <c r="C20" s="126"/>
      <c r="D20" s="126"/>
      <c r="E20" s="126"/>
      <c r="F20" s="126"/>
      <c r="G20" s="126"/>
      <c r="H20" s="126"/>
      <c r="I20" s="128"/>
    </row>
    <row r="21" spans="1:9">
      <c r="A21" s="126"/>
      <c r="B21" s="129"/>
      <c r="C21" s="126"/>
      <c r="D21" s="126"/>
      <c r="E21" s="126"/>
      <c r="F21" s="126"/>
      <c r="G21" s="126"/>
      <c r="H21" s="126"/>
      <c r="I21" s="128"/>
    </row>
    <row r="22" spans="1:9">
      <c r="A22" s="126"/>
      <c r="B22" s="129"/>
      <c r="C22" s="126"/>
      <c r="D22" s="126"/>
      <c r="E22" s="126"/>
      <c r="F22" s="126"/>
      <c r="G22" s="126"/>
      <c r="H22" s="126"/>
      <c r="I22" s="128"/>
    </row>
    <row r="23" spans="1:9">
      <c r="A23" s="126"/>
      <c r="B23" s="129"/>
      <c r="C23" s="126"/>
      <c r="D23" s="126"/>
      <c r="E23" s="126"/>
      <c r="F23" s="126"/>
      <c r="G23" s="126"/>
      <c r="H23" s="126"/>
      <c r="I23" s="128"/>
    </row>
    <row r="24" spans="1:9">
      <c r="A24" s="126"/>
      <c r="B24" s="129"/>
      <c r="C24" s="126"/>
      <c r="D24" s="126"/>
      <c r="E24" s="126"/>
      <c r="F24" s="126"/>
      <c r="G24" s="126"/>
      <c r="H24" s="126"/>
      <c r="I24" s="128"/>
    </row>
    <row r="25" spans="1:9">
      <c r="A25" s="126"/>
      <c r="B25" s="129"/>
      <c r="C25" s="126"/>
      <c r="D25" s="126"/>
      <c r="E25" s="126"/>
      <c r="F25" s="126"/>
      <c r="G25" s="126"/>
      <c r="H25" s="126"/>
      <c r="I25" s="128"/>
    </row>
    <row r="26" spans="1:9">
      <c r="A26" s="126"/>
      <c r="B26" s="129"/>
      <c r="C26" s="126"/>
      <c r="D26" s="126"/>
      <c r="E26" s="126"/>
      <c r="F26" s="126"/>
      <c r="G26" s="126"/>
      <c r="H26" s="126"/>
      <c r="I26" s="128"/>
    </row>
    <row r="27" spans="1:9">
      <c r="A27" s="126"/>
      <c r="B27" s="129"/>
      <c r="C27" s="126"/>
      <c r="D27" s="126"/>
      <c r="E27" s="126"/>
      <c r="F27" s="126"/>
      <c r="G27" s="126"/>
      <c r="H27" s="126"/>
      <c r="I27" s="128"/>
    </row>
    <row r="28" spans="1:9">
      <c r="A28" s="126"/>
      <c r="B28" s="129"/>
      <c r="C28" s="126"/>
      <c r="D28" s="126"/>
      <c r="E28" s="126"/>
      <c r="F28" s="126"/>
      <c r="G28" s="126"/>
      <c r="H28" s="126"/>
      <c r="I28" s="128"/>
    </row>
    <row r="29" spans="1:9">
      <c r="A29" s="126"/>
      <c r="B29" s="129"/>
      <c r="C29" s="126"/>
      <c r="D29" s="126"/>
      <c r="E29" s="126"/>
      <c r="F29" s="126"/>
      <c r="G29" s="126"/>
      <c r="H29" s="126"/>
      <c r="I29" s="128"/>
    </row>
    <row r="30" spans="1:9">
      <c r="A30" s="126"/>
      <c r="B30" s="129"/>
      <c r="C30" s="126"/>
      <c r="D30" s="126"/>
      <c r="E30" s="126"/>
      <c r="F30" s="126"/>
      <c r="G30" s="126"/>
      <c r="H30" s="126"/>
      <c r="I30" s="128"/>
    </row>
    <row r="31" spans="1:9">
      <c r="A31" s="126"/>
      <c r="B31" s="129"/>
      <c r="C31" s="126"/>
      <c r="D31" s="126"/>
      <c r="E31" s="126"/>
      <c r="F31" s="126"/>
      <c r="G31" s="126"/>
      <c r="H31" s="126"/>
      <c r="I31" s="128"/>
    </row>
    <row r="32" spans="1:9">
      <c r="A32" s="126"/>
      <c r="B32" s="129"/>
      <c r="C32" s="126"/>
      <c r="D32" s="126"/>
      <c r="E32" s="126"/>
      <c r="F32" s="126"/>
      <c r="G32" s="126"/>
      <c r="H32" s="126"/>
      <c r="I32" s="128"/>
    </row>
    <row r="33" spans="1:9">
      <c r="A33" s="126"/>
      <c r="B33" s="129"/>
      <c r="C33" s="126"/>
      <c r="D33" s="126"/>
      <c r="E33" s="126"/>
      <c r="F33" s="126"/>
      <c r="G33" s="126"/>
      <c r="H33" s="126"/>
      <c r="I33" s="128"/>
    </row>
    <row r="34" spans="1:9">
      <c r="A34" s="126"/>
      <c r="B34" s="129"/>
      <c r="C34" s="126"/>
      <c r="D34" s="126"/>
      <c r="E34" s="126"/>
      <c r="F34" s="126"/>
      <c r="G34" s="126"/>
      <c r="H34" s="126"/>
      <c r="I34" s="128"/>
    </row>
    <row r="35" spans="1:9">
      <c r="A35" s="126"/>
      <c r="B35" s="129"/>
      <c r="C35" s="126"/>
      <c r="D35" s="126"/>
      <c r="E35" s="126"/>
      <c r="F35" s="126"/>
      <c r="G35" s="126"/>
      <c r="H35" s="126"/>
      <c r="I35" s="128"/>
    </row>
    <row r="36" spans="1:9">
      <c r="A36" s="126"/>
      <c r="B36" s="129"/>
      <c r="C36" s="126"/>
      <c r="D36" s="126"/>
      <c r="E36" s="126"/>
      <c r="F36" s="126"/>
      <c r="G36" s="126"/>
      <c r="H36" s="126"/>
      <c r="I36" s="128"/>
    </row>
    <row r="37" spans="1:9">
      <c r="A37" s="126"/>
      <c r="B37" s="129"/>
      <c r="C37" s="126"/>
      <c r="D37" s="126"/>
      <c r="E37" s="126"/>
      <c r="F37" s="126"/>
      <c r="G37" s="126"/>
      <c r="H37" s="126"/>
      <c r="I37" s="128"/>
    </row>
    <row r="38" spans="1:9">
      <c r="A38" s="126"/>
      <c r="B38" s="129"/>
      <c r="C38" s="126"/>
      <c r="D38" s="126"/>
      <c r="E38" s="126"/>
      <c r="F38" s="126"/>
      <c r="G38" s="126"/>
      <c r="H38" s="126"/>
      <c r="I38" s="128"/>
    </row>
    <row r="39" spans="1:9">
      <c r="A39" s="126"/>
      <c r="B39" s="129"/>
      <c r="C39" s="126"/>
      <c r="D39" s="126"/>
      <c r="E39" s="126"/>
      <c r="F39" s="126"/>
      <c r="G39" s="126"/>
      <c r="H39" s="126"/>
      <c r="I39" s="128"/>
    </row>
    <row r="40" spans="1:9">
      <c r="A40" s="126"/>
      <c r="B40" s="129"/>
      <c r="C40" s="126"/>
      <c r="D40" s="126"/>
      <c r="E40" s="126"/>
      <c r="F40" s="126"/>
      <c r="G40" s="126"/>
      <c r="H40" s="126"/>
      <c r="I40" s="128"/>
    </row>
    <row r="41" spans="1:9">
      <c r="A41" s="126"/>
      <c r="B41" s="129"/>
      <c r="C41" s="126"/>
      <c r="D41" s="126"/>
      <c r="E41" s="126"/>
      <c r="F41" s="126"/>
      <c r="G41" s="126"/>
      <c r="H41" s="126"/>
      <c r="I41" s="128"/>
    </row>
    <row r="42" spans="1:9">
      <c r="A42" s="126"/>
      <c r="B42" s="129"/>
      <c r="C42" s="126"/>
      <c r="D42" s="126"/>
      <c r="E42" s="126"/>
      <c r="F42" s="126"/>
      <c r="G42" s="126"/>
      <c r="H42" s="126"/>
      <c r="I42" s="128"/>
    </row>
    <row r="43" spans="1:9">
      <c r="A43" s="126"/>
      <c r="B43" s="129"/>
      <c r="C43" s="126"/>
      <c r="D43" s="126"/>
      <c r="E43" s="126"/>
      <c r="F43" s="126"/>
      <c r="G43" s="126"/>
      <c r="H43" s="126"/>
      <c r="I43" s="128"/>
    </row>
    <row r="44" spans="1:9">
      <c r="A44" s="126"/>
      <c r="B44" s="129"/>
      <c r="C44" s="126"/>
      <c r="D44" s="126"/>
      <c r="E44" s="126"/>
      <c r="F44" s="126"/>
      <c r="G44" s="126"/>
      <c r="H44" s="126"/>
      <c r="I44" s="128"/>
    </row>
    <row r="45" spans="1:9">
      <c r="A45" s="126"/>
      <c r="B45" s="129"/>
      <c r="C45" s="126"/>
      <c r="D45" s="126"/>
      <c r="E45" s="126"/>
      <c r="F45" s="126"/>
      <c r="G45" s="126"/>
      <c r="H45" s="126"/>
      <c r="I45" s="128"/>
    </row>
    <row r="46" spans="1:9">
      <c r="A46" s="126"/>
      <c r="B46" s="129"/>
      <c r="C46" s="126"/>
      <c r="D46" s="126"/>
      <c r="E46" s="126"/>
      <c r="F46" s="126"/>
      <c r="G46" s="126"/>
      <c r="H46" s="126"/>
      <c r="I46" s="128"/>
    </row>
    <row r="47" spans="1:9">
      <c r="A47" s="126"/>
      <c r="B47" s="129"/>
      <c r="C47" s="126"/>
      <c r="D47" s="126"/>
      <c r="E47" s="126"/>
      <c r="F47" s="126"/>
      <c r="G47" s="126"/>
      <c r="H47" s="126"/>
      <c r="I47" s="128"/>
    </row>
    <row r="48" spans="1:9">
      <c r="A48" s="126"/>
      <c r="B48" s="129"/>
      <c r="C48" s="126"/>
      <c r="D48" s="126"/>
      <c r="E48" s="126"/>
      <c r="F48" s="126"/>
      <c r="G48" s="126"/>
      <c r="H48" s="126"/>
      <c r="I48" s="128"/>
    </row>
    <row r="49" spans="1:9">
      <c r="A49" s="126"/>
      <c r="B49" s="129"/>
      <c r="C49" s="126"/>
      <c r="D49" s="126"/>
      <c r="E49" s="126"/>
      <c r="F49" s="126"/>
      <c r="G49" s="126"/>
      <c r="H49" s="126"/>
      <c r="I49" s="128"/>
    </row>
    <row r="50" spans="1:9">
      <c r="A50" s="126"/>
      <c r="B50" s="129"/>
      <c r="C50" s="126"/>
      <c r="D50" s="126"/>
      <c r="E50" s="126"/>
      <c r="F50" s="126"/>
      <c r="G50" s="126"/>
      <c r="H50" s="126"/>
      <c r="I50" s="128"/>
    </row>
    <row r="51" spans="1:9">
      <c r="A51" s="126"/>
      <c r="B51" s="129"/>
      <c r="C51" s="126"/>
      <c r="D51" s="126"/>
      <c r="E51" s="126"/>
      <c r="F51" s="126"/>
      <c r="G51" s="126"/>
      <c r="H51" s="126"/>
      <c r="I51" s="128"/>
    </row>
  </sheetData>
  <sheetProtection password="CA13" sheet="1" objects="1" scenarios="1"/>
  <mergeCells count="11">
    <mergeCell ref="A1:J1"/>
    <mergeCell ref="A2:B2"/>
    <mergeCell ref="I2:K2"/>
    <mergeCell ref="Q2:S2"/>
    <mergeCell ref="T2:W2"/>
    <mergeCell ref="C2:E2"/>
    <mergeCell ref="B5:D5"/>
    <mergeCell ref="F5:G5"/>
    <mergeCell ref="P5:W5"/>
    <mergeCell ref="H5:I5"/>
    <mergeCell ref="C3:E3"/>
  </mergeCells>
  <dataValidations count="1">
    <dataValidation type="date" operator="greaterThan" allowBlank="1" showInputMessage="1" showErrorMessage="1" errorTitle="Date format invalid." error="Date format must be entered in a valid format. See input message for cell." promptTitle="Date format" prompt="Please register date using your local date format:_x000a_e.g. DD.MM.YY, MM/DD/YY or DD-MM-YY, etc." sqref="B7:B51">
      <formula1>36892</formula1>
    </dataValidation>
  </dataValidations>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
  <sheetViews>
    <sheetView workbookViewId="0">
      <selection activeCell="G42" sqref="G42"/>
    </sheetView>
  </sheetViews>
  <sheetFormatPr defaultColWidth="11.42578125" defaultRowHeight="12.75"/>
  <sheetData/>
  <sheetProtection algorithmName="SHA-512" hashValue="54pms6yVL1DLsk0sPjof/y6D0XKa+e2yMyUeTKGvYdPkVETSOBg4+/6A0gOYhtKs1F48UgOGbUuHvOLS0LOsVw==" saltValue="4uKQyYunf/W1fvnFhJbpag=="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AA197"/>
  <sheetViews>
    <sheetView zoomScaleNormal="100" workbookViewId="0">
      <selection activeCell="L32" sqref="L32"/>
    </sheetView>
  </sheetViews>
  <sheetFormatPr defaultColWidth="11.42578125" defaultRowHeight="12.75"/>
  <cols>
    <col min="1" max="1" width="6.42578125" style="4" customWidth="1"/>
    <col min="2" max="2" width="20.5703125" style="4" customWidth="1"/>
    <col min="3" max="3" width="8.28515625" style="4" customWidth="1"/>
    <col min="4" max="4" width="6.28515625" style="4" customWidth="1"/>
    <col min="5" max="5" width="2.85546875" style="4" customWidth="1"/>
    <col min="6" max="6" width="6.5703125" style="4" customWidth="1"/>
    <col min="7" max="7" width="8.28515625" style="4" customWidth="1"/>
    <col min="8" max="8" width="6.28515625" style="4" customWidth="1"/>
    <col min="9" max="9" width="2.85546875" style="4" customWidth="1"/>
    <col min="10" max="10" width="6.5703125" style="4" customWidth="1"/>
    <col min="11" max="13" width="8.28515625" style="4" customWidth="1"/>
    <col min="14" max="14" width="2.85546875" style="4" customWidth="1"/>
    <col min="15" max="15" width="6.5703125" style="4" customWidth="1"/>
    <col min="16" max="16" width="8.28515625" style="4" customWidth="1"/>
    <col min="17" max="17" width="6.28515625" style="4" customWidth="1"/>
    <col min="18" max="18" width="2.85546875" style="4" customWidth="1"/>
    <col min="19" max="19" width="7.42578125" style="4" customWidth="1"/>
    <col min="20" max="20" width="8.28515625" style="4" customWidth="1"/>
    <col min="21" max="21" width="6.28515625" style="4" customWidth="1"/>
    <col min="22" max="22" width="2.85546875" style="4" customWidth="1"/>
    <col min="23" max="23" width="6.5703125" style="4" customWidth="1"/>
    <col min="24" max="24" width="30.7109375" style="4" customWidth="1"/>
    <col min="25" max="30" width="11.42578125" style="4"/>
    <col min="31" max="31" width="16.28515625" style="4" bestFit="1" customWidth="1"/>
    <col min="32" max="32" width="13.28515625" style="4" bestFit="1" customWidth="1"/>
    <col min="33" max="34" width="11.42578125" style="4"/>
    <col min="35" max="35" width="11.7109375" style="4" bestFit="1" customWidth="1"/>
    <col min="36" max="16384" width="11.42578125" style="4"/>
  </cols>
  <sheetData>
    <row r="1" spans="1:27" ht="30.75" customHeight="1">
      <c r="A1" s="378" t="s">
        <v>2</v>
      </c>
      <c r="B1" s="378"/>
      <c r="C1" s="378"/>
      <c r="D1" s="378"/>
      <c r="E1" s="378"/>
      <c r="F1" s="378"/>
      <c r="G1" s="378"/>
      <c r="H1" s="378"/>
      <c r="I1" s="378"/>
      <c r="J1" s="378"/>
      <c r="K1" s="378"/>
      <c r="L1" s="378"/>
      <c r="M1" s="378"/>
      <c r="N1" s="378"/>
      <c r="O1" s="378"/>
      <c r="P1" s="378"/>
      <c r="Q1" s="378"/>
      <c r="R1" s="378"/>
      <c r="S1" s="378"/>
      <c r="T1" s="378"/>
      <c r="U1" s="378"/>
      <c r="V1" s="378"/>
      <c r="W1" s="378"/>
      <c r="X1" s="378"/>
    </row>
    <row r="2" spans="1:27" ht="19.5" customHeight="1">
      <c r="A2" s="229" t="s">
        <v>27</v>
      </c>
      <c r="B2" s="229"/>
      <c r="C2" s="379" t="s">
        <v>198</v>
      </c>
      <c r="D2" s="380"/>
      <c r="E2" s="380"/>
      <c r="F2" s="380"/>
      <c r="G2" s="380"/>
      <c r="H2" s="381"/>
      <c r="I2" s="133"/>
      <c r="J2" s="229" t="s">
        <v>32</v>
      </c>
      <c r="K2" s="236"/>
      <c r="L2" s="382" t="s">
        <v>104</v>
      </c>
      <c r="M2" s="383"/>
      <c r="N2" s="383"/>
      <c r="O2" s="384"/>
      <c r="P2" s="133"/>
      <c r="Q2" s="229" t="s">
        <v>26</v>
      </c>
      <c r="R2" s="229"/>
      <c r="S2" s="229"/>
      <c r="T2" s="379" t="s">
        <v>105</v>
      </c>
      <c r="U2" s="380"/>
      <c r="V2" s="380"/>
      <c r="W2" s="381"/>
      <c r="X2" s="133"/>
    </row>
    <row r="3" spans="1:27" ht="19.5" customHeight="1">
      <c r="A3" s="136"/>
      <c r="B3" s="137"/>
      <c r="C3" s="41"/>
      <c r="D3" s="41"/>
      <c r="E3" s="41"/>
      <c r="F3" s="41"/>
      <c r="G3" s="41"/>
      <c r="H3" s="41"/>
      <c r="I3" s="41"/>
      <c r="J3" s="41"/>
      <c r="K3" s="41"/>
      <c r="L3" s="41"/>
      <c r="M3" s="41"/>
      <c r="N3" s="41"/>
      <c r="O3" s="41"/>
      <c r="P3" s="41"/>
      <c r="Q3" s="41"/>
      <c r="R3" s="42"/>
      <c r="S3" s="64"/>
      <c r="T3" s="64"/>
      <c r="U3" s="64"/>
      <c r="V3" s="64"/>
      <c r="W3" s="64"/>
      <c r="X3" s="64"/>
    </row>
    <row r="4" spans="1:27" ht="19.5" customHeight="1" thickBot="1">
      <c r="A4" s="367" t="s">
        <v>119</v>
      </c>
      <c r="B4" s="368"/>
      <c r="C4" s="41"/>
      <c r="D4" s="41"/>
      <c r="E4" s="41"/>
      <c r="F4" s="41"/>
      <c r="G4" s="41"/>
      <c r="H4" s="41"/>
      <c r="I4" s="41"/>
      <c r="J4" s="41"/>
      <c r="K4" s="252" t="s">
        <v>102</v>
      </c>
      <c r="L4" s="252"/>
      <c r="M4" s="252"/>
      <c r="N4" s="252"/>
      <c r="O4" s="252"/>
      <c r="P4" s="369" t="s">
        <v>128</v>
      </c>
      <c r="Q4" s="369"/>
      <c r="R4" s="369"/>
      <c r="S4" s="369"/>
      <c r="T4" s="369"/>
      <c r="U4" s="369"/>
      <c r="V4" s="369"/>
      <c r="W4" s="369"/>
      <c r="X4" s="64"/>
    </row>
    <row r="5" spans="1:27" ht="13.5" customHeight="1">
      <c r="A5" s="370" t="s">
        <v>33</v>
      </c>
      <c r="B5" s="371"/>
      <c r="C5" s="138"/>
      <c r="D5" s="139"/>
      <c r="E5" s="139"/>
      <c r="F5" s="139"/>
      <c r="G5" s="139"/>
      <c r="H5" s="139"/>
      <c r="I5" s="139"/>
      <c r="J5" s="139"/>
      <c r="K5" s="139"/>
      <c r="L5" s="139"/>
      <c r="M5" s="139"/>
      <c r="N5" s="139"/>
      <c r="O5" s="139"/>
      <c r="P5" s="139"/>
      <c r="Q5" s="139"/>
      <c r="R5" s="139"/>
      <c r="S5" s="139"/>
      <c r="T5" s="139"/>
      <c r="U5" s="139"/>
      <c r="V5" s="139"/>
      <c r="W5" s="140"/>
      <c r="X5" s="53"/>
    </row>
    <row r="6" spans="1:27" ht="13.5" customHeight="1">
      <c r="A6" s="372" t="s">
        <v>6</v>
      </c>
      <c r="B6" s="373"/>
      <c r="C6" s="141"/>
      <c r="D6" s="142"/>
      <c r="E6" s="142"/>
      <c r="F6" s="142"/>
      <c r="G6" s="142"/>
      <c r="H6" s="142"/>
      <c r="I6" s="142"/>
      <c r="J6" s="374" t="s">
        <v>4</v>
      </c>
      <c r="K6" s="374"/>
      <c r="L6" s="374"/>
      <c r="M6" s="374"/>
      <c r="N6" s="374"/>
      <c r="O6" s="374"/>
      <c r="P6" s="374"/>
      <c r="Q6" s="142"/>
      <c r="R6" s="142"/>
      <c r="S6" s="142"/>
      <c r="T6" s="142"/>
      <c r="U6" s="142"/>
      <c r="V6" s="142"/>
      <c r="W6" s="143"/>
      <c r="X6" s="144"/>
    </row>
    <row r="7" spans="1:27" ht="13.5" customHeight="1">
      <c r="A7" s="372" t="s">
        <v>5</v>
      </c>
      <c r="B7" s="373"/>
      <c r="C7" s="145"/>
      <c r="D7" s="146"/>
      <c r="E7" s="146"/>
      <c r="F7" s="146"/>
      <c r="G7" s="146"/>
      <c r="H7" s="146"/>
      <c r="I7" s="146"/>
      <c r="J7" s="374"/>
      <c r="K7" s="374"/>
      <c r="L7" s="374"/>
      <c r="M7" s="374"/>
      <c r="N7" s="374"/>
      <c r="O7" s="374"/>
      <c r="P7" s="374"/>
      <c r="Q7" s="146"/>
      <c r="R7" s="146"/>
      <c r="S7" s="146"/>
      <c r="T7" s="146"/>
      <c r="U7" s="146"/>
      <c r="V7" s="146"/>
      <c r="W7" s="147"/>
      <c r="X7" s="148"/>
    </row>
    <row r="8" spans="1:27" ht="13.5" customHeight="1" thickBot="1">
      <c r="A8" s="372" t="s">
        <v>99</v>
      </c>
      <c r="B8" s="373"/>
      <c r="C8" s="149"/>
      <c r="D8" s="150"/>
      <c r="E8" s="150"/>
      <c r="F8" s="150"/>
      <c r="G8" s="150"/>
      <c r="H8" s="150"/>
      <c r="I8" s="150"/>
      <c r="J8" s="150"/>
      <c r="K8" s="150"/>
      <c r="L8" s="150"/>
      <c r="M8" s="150"/>
      <c r="N8" s="150"/>
      <c r="O8" s="150"/>
      <c r="P8" s="150"/>
      <c r="Q8" s="150"/>
      <c r="R8" s="150"/>
      <c r="S8" s="150"/>
      <c r="T8" s="150"/>
      <c r="U8" s="150"/>
      <c r="V8" s="150"/>
      <c r="W8" s="151"/>
      <c r="X8" s="152"/>
    </row>
    <row r="9" spans="1:27" ht="15.75" customHeight="1">
      <c r="A9" s="372" t="s">
        <v>34</v>
      </c>
      <c r="B9" s="373"/>
      <c r="C9" s="375" t="s">
        <v>97</v>
      </c>
      <c r="D9" s="376"/>
      <c r="E9" s="376"/>
      <c r="F9" s="362"/>
      <c r="G9" s="364" t="s">
        <v>98</v>
      </c>
      <c r="H9" s="376"/>
      <c r="I9" s="376"/>
      <c r="J9" s="377"/>
      <c r="K9" s="375" t="s">
        <v>8</v>
      </c>
      <c r="L9" s="376"/>
      <c r="M9" s="376"/>
      <c r="N9" s="376"/>
      <c r="O9" s="377"/>
      <c r="P9" s="362" t="s">
        <v>9</v>
      </c>
      <c r="Q9" s="363"/>
      <c r="R9" s="364"/>
      <c r="S9" s="365"/>
      <c r="T9" s="366" t="s">
        <v>10</v>
      </c>
      <c r="U9" s="363"/>
      <c r="V9" s="364"/>
      <c r="W9" s="365"/>
      <c r="X9" s="78"/>
    </row>
    <row r="10" spans="1:27" ht="13.5" customHeight="1">
      <c r="A10" s="356" t="s">
        <v>7</v>
      </c>
      <c r="B10" s="357"/>
      <c r="C10" s="343"/>
      <c r="D10" s="358"/>
      <c r="E10" s="358"/>
      <c r="F10" s="359"/>
      <c r="G10" s="360"/>
      <c r="H10" s="358"/>
      <c r="I10" s="358"/>
      <c r="J10" s="361"/>
      <c r="K10" s="331"/>
      <c r="L10" s="332"/>
      <c r="M10" s="332"/>
      <c r="N10" s="332"/>
      <c r="O10" s="333"/>
      <c r="P10" s="358"/>
      <c r="Q10" s="358"/>
      <c r="R10" s="358"/>
      <c r="S10" s="361"/>
      <c r="T10" s="331"/>
      <c r="U10" s="332"/>
      <c r="V10" s="332"/>
      <c r="W10" s="333"/>
      <c r="X10" s="347" t="s">
        <v>101</v>
      </c>
    </row>
    <row r="11" spans="1:27" ht="13.5" customHeight="1">
      <c r="A11" s="350" t="s">
        <v>11</v>
      </c>
      <c r="B11" s="351"/>
      <c r="C11" s="331" t="s">
        <v>12</v>
      </c>
      <c r="D11" s="332"/>
      <c r="E11" s="332"/>
      <c r="F11" s="352"/>
      <c r="G11" s="353" t="s">
        <v>100</v>
      </c>
      <c r="H11" s="332"/>
      <c r="I11" s="332"/>
      <c r="J11" s="333"/>
      <c r="K11" s="331" t="s">
        <v>13</v>
      </c>
      <c r="L11" s="332"/>
      <c r="M11" s="332"/>
      <c r="N11" s="332"/>
      <c r="O11" s="333"/>
      <c r="P11" s="332" t="s">
        <v>12</v>
      </c>
      <c r="Q11" s="332"/>
      <c r="R11" s="332"/>
      <c r="S11" s="333"/>
      <c r="T11" s="331" t="s">
        <v>12</v>
      </c>
      <c r="U11" s="332"/>
      <c r="V11" s="332"/>
      <c r="W11" s="333"/>
      <c r="X11" s="348"/>
    </row>
    <row r="12" spans="1:27" ht="13.5" customHeight="1">
      <c r="A12" s="354" t="s">
        <v>14</v>
      </c>
      <c r="B12" s="355"/>
      <c r="C12" s="331" t="s">
        <v>15</v>
      </c>
      <c r="D12" s="332"/>
      <c r="E12" s="332"/>
      <c r="F12" s="352"/>
      <c r="G12" s="353" t="s">
        <v>16</v>
      </c>
      <c r="H12" s="332"/>
      <c r="I12" s="332"/>
      <c r="J12" s="333"/>
      <c r="K12" s="331" t="s">
        <v>17</v>
      </c>
      <c r="L12" s="332"/>
      <c r="M12" s="332"/>
      <c r="N12" s="332"/>
      <c r="O12" s="333"/>
      <c r="P12" s="332" t="s">
        <v>18</v>
      </c>
      <c r="Q12" s="332"/>
      <c r="R12" s="332"/>
      <c r="S12" s="333"/>
      <c r="T12" s="331" t="s">
        <v>19</v>
      </c>
      <c r="U12" s="332"/>
      <c r="V12" s="332"/>
      <c r="W12" s="333"/>
      <c r="X12" s="348"/>
    </row>
    <row r="13" spans="1:27" ht="13.5" customHeight="1">
      <c r="A13" s="334" t="s">
        <v>20</v>
      </c>
      <c r="B13" s="335"/>
      <c r="C13" s="336"/>
      <c r="D13" s="337"/>
      <c r="E13" s="337"/>
      <c r="F13" s="338"/>
      <c r="G13" s="339"/>
      <c r="H13" s="340"/>
      <c r="I13" s="340"/>
      <c r="J13" s="341"/>
      <c r="K13" s="331" t="s">
        <v>21</v>
      </c>
      <c r="L13" s="332"/>
      <c r="M13" s="332"/>
      <c r="N13" s="332"/>
      <c r="O13" s="333"/>
      <c r="P13" s="337"/>
      <c r="Q13" s="337"/>
      <c r="R13" s="337"/>
      <c r="S13" s="342"/>
      <c r="T13" s="331"/>
      <c r="U13" s="332"/>
      <c r="V13" s="332"/>
      <c r="W13" s="333"/>
      <c r="X13" s="349"/>
    </row>
    <row r="14" spans="1:27" ht="15" customHeight="1">
      <c r="A14" s="343" t="s">
        <v>25</v>
      </c>
      <c r="B14" s="345" t="s">
        <v>103</v>
      </c>
      <c r="C14" s="323" t="s">
        <v>0</v>
      </c>
      <c r="D14" s="321" t="s">
        <v>88</v>
      </c>
      <c r="E14" s="325" t="s">
        <v>87</v>
      </c>
      <c r="F14" s="321" t="s">
        <v>22</v>
      </c>
      <c r="G14" s="321" t="s">
        <v>0</v>
      </c>
      <c r="H14" s="321" t="s">
        <v>88</v>
      </c>
      <c r="I14" s="325" t="s">
        <v>87</v>
      </c>
      <c r="J14" s="319" t="s">
        <v>22</v>
      </c>
      <c r="K14" s="323" t="s">
        <v>79</v>
      </c>
      <c r="L14" s="327" t="s">
        <v>80</v>
      </c>
      <c r="M14" s="321" t="s">
        <v>81</v>
      </c>
      <c r="N14" s="325" t="s">
        <v>87</v>
      </c>
      <c r="O14" s="319" t="s">
        <v>22</v>
      </c>
      <c r="P14" s="329" t="s">
        <v>0</v>
      </c>
      <c r="Q14" s="321" t="s">
        <v>88</v>
      </c>
      <c r="R14" s="325" t="s">
        <v>87</v>
      </c>
      <c r="S14" s="319" t="s">
        <v>22</v>
      </c>
      <c r="T14" s="323" t="s">
        <v>0</v>
      </c>
      <c r="U14" s="321" t="s">
        <v>88</v>
      </c>
      <c r="V14" s="325" t="s">
        <v>87</v>
      </c>
      <c r="W14" s="319" t="s">
        <v>22</v>
      </c>
      <c r="X14" s="153" t="s">
        <v>23</v>
      </c>
      <c r="AA14" s="154"/>
    </row>
    <row r="15" spans="1:27" ht="28.5" customHeight="1" thickBot="1">
      <c r="A15" s="344"/>
      <c r="B15" s="346"/>
      <c r="C15" s="324"/>
      <c r="D15" s="322"/>
      <c r="E15" s="326"/>
      <c r="F15" s="322"/>
      <c r="G15" s="322"/>
      <c r="H15" s="322"/>
      <c r="I15" s="326"/>
      <c r="J15" s="320"/>
      <c r="K15" s="324"/>
      <c r="L15" s="328"/>
      <c r="M15" s="322"/>
      <c r="N15" s="326"/>
      <c r="O15" s="320"/>
      <c r="P15" s="330"/>
      <c r="Q15" s="322"/>
      <c r="R15" s="326"/>
      <c r="S15" s="320"/>
      <c r="T15" s="324"/>
      <c r="U15" s="322"/>
      <c r="V15" s="326"/>
      <c r="W15" s="320"/>
      <c r="X15" s="155" t="s">
        <v>24</v>
      </c>
    </row>
    <row r="16" spans="1:27" ht="15.95" customHeight="1">
      <c r="A16" s="156" t="s">
        <v>106</v>
      </c>
      <c r="B16" s="157" t="s">
        <v>114</v>
      </c>
      <c r="C16" s="158">
        <v>42370</v>
      </c>
      <c r="D16" s="159">
        <v>0</v>
      </c>
      <c r="E16" s="160"/>
      <c r="F16" s="161" t="s">
        <v>28</v>
      </c>
      <c r="G16" s="162">
        <v>42371</v>
      </c>
      <c r="H16" s="163">
        <v>0.5</v>
      </c>
      <c r="I16" s="164" t="s">
        <v>9</v>
      </c>
      <c r="J16" s="165" t="s">
        <v>28</v>
      </c>
      <c r="K16" s="166"/>
      <c r="L16" s="167"/>
      <c r="M16" s="168"/>
      <c r="N16" s="169"/>
      <c r="O16" s="170"/>
      <c r="P16" s="162">
        <v>42378</v>
      </c>
      <c r="Q16" s="163">
        <v>2</v>
      </c>
      <c r="R16" s="164" t="s">
        <v>9</v>
      </c>
      <c r="S16" s="165" t="s">
        <v>28</v>
      </c>
      <c r="T16" s="158">
        <v>42379</v>
      </c>
      <c r="U16" s="159">
        <v>1</v>
      </c>
      <c r="V16" s="160" t="s">
        <v>9</v>
      </c>
      <c r="W16" s="161" t="s">
        <v>28</v>
      </c>
      <c r="X16" s="171" t="s">
        <v>123</v>
      </c>
    </row>
    <row r="17" spans="1:24" ht="15.95" customHeight="1">
      <c r="A17" s="172"/>
      <c r="B17" s="173"/>
      <c r="C17" s="174"/>
      <c r="D17" s="175"/>
      <c r="E17" s="176"/>
      <c r="F17" s="177"/>
      <c r="G17" s="178"/>
      <c r="H17" s="179"/>
      <c r="I17" s="180"/>
      <c r="J17" s="181"/>
      <c r="K17" s="182"/>
      <c r="L17" s="183"/>
      <c r="M17" s="179"/>
      <c r="N17" s="180"/>
      <c r="O17" s="184"/>
      <c r="P17" s="178"/>
      <c r="Q17" s="179"/>
      <c r="R17" s="180"/>
      <c r="S17" s="181"/>
      <c r="T17" s="174"/>
      <c r="U17" s="175"/>
      <c r="V17" s="176"/>
      <c r="W17" s="177"/>
      <c r="X17" s="185"/>
    </row>
    <row r="18" spans="1:24" ht="15.95" customHeight="1">
      <c r="A18" s="172" t="s">
        <v>107</v>
      </c>
      <c r="B18" s="173" t="s">
        <v>122</v>
      </c>
      <c r="C18" s="174">
        <v>42370</v>
      </c>
      <c r="D18" s="175">
        <v>0</v>
      </c>
      <c r="E18" s="176"/>
      <c r="F18" s="177" t="s">
        <v>28</v>
      </c>
      <c r="G18" s="178">
        <v>42371</v>
      </c>
      <c r="H18" s="179">
        <v>3</v>
      </c>
      <c r="I18" s="180" t="s">
        <v>9</v>
      </c>
      <c r="J18" s="181" t="s">
        <v>28</v>
      </c>
      <c r="K18" s="182">
        <v>42372</v>
      </c>
      <c r="L18" s="183">
        <v>42377</v>
      </c>
      <c r="M18" s="179">
        <v>4</v>
      </c>
      <c r="N18" s="180" t="s">
        <v>9</v>
      </c>
      <c r="O18" s="184" t="s">
        <v>28</v>
      </c>
      <c r="P18" s="178">
        <v>42378</v>
      </c>
      <c r="Q18" s="179">
        <v>4</v>
      </c>
      <c r="R18" s="180" t="s">
        <v>9</v>
      </c>
      <c r="S18" s="181" t="s">
        <v>28</v>
      </c>
      <c r="T18" s="174">
        <v>42379</v>
      </c>
      <c r="U18" s="175">
        <v>10</v>
      </c>
      <c r="V18" s="176" t="s">
        <v>9</v>
      </c>
      <c r="W18" s="177" t="s">
        <v>28</v>
      </c>
      <c r="X18" s="185" t="s">
        <v>124</v>
      </c>
    </row>
    <row r="19" spans="1:24" ht="15.95" customHeight="1">
      <c r="A19" s="172"/>
      <c r="B19" s="173"/>
      <c r="C19" s="174"/>
      <c r="D19" s="175"/>
      <c r="E19" s="176"/>
      <c r="F19" s="177"/>
      <c r="G19" s="178"/>
      <c r="H19" s="179"/>
      <c r="I19" s="180"/>
      <c r="J19" s="181"/>
      <c r="K19" s="182"/>
      <c r="L19" s="183"/>
      <c r="M19" s="179"/>
      <c r="N19" s="180"/>
      <c r="O19" s="184"/>
      <c r="P19" s="178"/>
      <c r="Q19" s="179"/>
      <c r="R19" s="180"/>
      <c r="S19" s="181"/>
      <c r="T19" s="174"/>
      <c r="U19" s="175"/>
      <c r="V19" s="176"/>
      <c r="W19" s="177"/>
      <c r="X19" s="185"/>
    </row>
    <row r="20" spans="1:24" ht="15.95" customHeight="1">
      <c r="A20" s="172" t="s">
        <v>108</v>
      </c>
      <c r="B20" s="173" t="s">
        <v>114</v>
      </c>
      <c r="C20" s="174">
        <v>42370</v>
      </c>
      <c r="D20" s="175">
        <v>2</v>
      </c>
      <c r="E20" s="176" t="s">
        <v>30</v>
      </c>
      <c r="F20" s="177" t="s">
        <v>28</v>
      </c>
      <c r="G20" s="178">
        <v>42371</v>
      </c>
      <c r="H20" s="179">
        <v>2</v>
      </c>
      <c r="I20" s="180" t="s">
        <v>30</v>
      </c>
      <c r="J20" s="181" t="s">
        <v>28</v>
      </c>
      <c r="K20" s="182">
        <v>42372</v>
      </c>
      <c r="L20" s="183">
        <v>42379</v>
      </c>
      <c r="M20" s="179">
        <v>0.75</v>
      </c>
      <c r="N20" s="180" t="s">
        <v>30</v>
      </c>
      <c r="O20" s="184" t="s">
        <v>28</v>
      </c>
      <c r="P20" s="178">
        <v>42381</v>
      </c>
      <c r="Q20" s="179">
        <v>1.5</v>
      </c>
      <c r="R20" s="180" t="s">
        <v>30</v>
      </c>
      <c r="S20" s="181" t="s">
        <v>28</v>
      </c>
      <c r="T20" s="174">
        <v>42382</v>
      </c>
      <c r="U20" s="175">
        <v>1</v>
      </c>
      <c r="V20" s="176" t="s">
        <v>30</v>
      </c>
      <c r="W20" s="177" t="s">
        <v>28</v>
      </c>
      <c r="X20" s="185" t="s">
        <v>135</v>
      </c>
    </row>
    <row r="21" spans="1:24" ht="15.95" customHeight="1">
      <c r="A21" s="172"/>
      <c r="B21" s="173"/>
      <c r="C21" s="174"/>
      <c r="D21" s="175"/>
      <c r="E21" s="176"/>
      <c r="F21" s="177"/>
      <c r="G21" s="178"/>
      <c r="H21" s="179"/>
      <c r="I21" s="180"/>
      <c r="J21" s="181"/>
      <c r="K21" s="182"/>
      <c r="L21" s="183"/>
      <c r="M21" s="179"/>
      <c r="N21" s="180"/>
      <c r="O21" s="184"/>
      <c r="P21" s="178"/>
      <c r="Q21" s="179"/>
      <c r="R21" s="180"/>
      <c r="S21" s="181"/>
      <c r="T21" s="174"/>
      <c r="U21" s="175"/>
      <c r="V21" s="176"/>
      <c r="W21" s="177"/>
      <c r="X21" s="185"/>
    </row>
    <row r="22" spans="1:24" ht="15.95" customHeight="1">
      <c r="A22" s="172" t="s">
        <v>109</v>
      </c>
      <c r="B22" s="173" t="s">
        <v>121</v>
      </c>
      <c r="C22" s="174">
        <v>42370</v>
      </c>
      <c r="D22" s="175">
        <v>0</v>
      </c>
      <c r="E22" s="176"/>
      <c r="F22" s="177" t="s">
        <v>28</v>
      </c>
      <c r="G22" s="178">
        <v>42371</v>
      </c>
      <c r="H22" s="179">
        <v>0.5</v>
      </c>
      <c r="I22" s="180" t="s">
        <v>85</v>
      </c>
      <c r="J22" s="181" t="s">
        <v>28</v>
      </c>
      <c r="K22" s="182"/>
      <c r="L22" s="183"/>
      <c r="M22" s="179"/>
      <c r="N22" s="180"/>
      <c r="O22" s="184"/>
      <c r="P22" s="178">
        <v>42378</v>
      </c>
      <c r="Q22" s="179">
        <v>2</v>
      </c>
      <c r="R22" s="180" t="s">
        <v>85</v>
      </c>
      <c r="S22" s="181" t="s">
        <v>28</v>
      </c>
      <c r="T22" s="174">
        <v>42379</v>
      </c>
      <c r="U22" s="175">
        <v>1</v>
      </c>
      <c r="V22" s="176" t="s">
        <v>85</v>
      </c>
      <c r="W22" s="177" t="s">
        <v>28</v>
      </c>
      <c r="X22" s="185" t="s">
        <v>120</v>
      </c>
    </row>
    <row r="23" spans="1:24" ht="15.95" customHeight="1">
      <c r="A23" s="172"/>
      <c r="B23" s="173"/>
      <c r="C23" s="174"/>
      <c r="D23" s="175"/>
      <c r="E23" s="176"/>
      <c r="F23" s="177"/>
      <c r="G23" s="178"/>
      <c r="H23" s="179"/>
      <c r="I23" s="180"/>
      <c r="J23" s="181"/>
      <c r="K23" s="182"/>
      <c r="L23" s="183"/>
      <c r="M23" s="179"/>
      <c r="N23" s="180"/>
      <c r="O23" s="184"/>
      <c r="P23" s="178"/>
      <c r="Q23" s="179"/>
      <c r="R23" s="180"/>
      <c r="S23" s="181"/>
      <c r="T23" s="174"/>
      <c r="U23" s="175"/>
      <c r="V23" s="176"/>
      <c r="W23" s="177"/>
      <c r="X23" s="185"/>
    </row>
    <row r="24" spans="1:24" ht="15.95" customHeight="1">
      <c r="A24" s="172" t="s">
        <v>110</v>
      </c>
      <c r="B24" s="173" t="s">
        <v>115</v>
      </c>
      <c r="C24" s="174">
        <v>42370</v>
      </c>
      <c r="D24" s="175">
        <v>0</v>
      </c>
      <c r="E24" s="176" t="s">
        <v>30</v>
      </c>
      <c r="F24" s="177" t="s">
        <v>28</v>
      </c>
      <c r="G24" s="178"/>
      <c r="H24" s="179"/>
      <c r="I24" s="180"/>
      <c r="J24" s="181"/>
      <c r="K24" s="182"/>
      <c r="L24" s="183"/>
      <c r="M24" s="179"/>
      <c r="N24" s="180"/>
      <c r="O24" s="184"/>
      <c r="P24" s="178"/>
      <c r="Q24" s="179"/>
      <c r="R24" s="180"/>
      <c r="S24" s="181"/>
      <c r="T24" s="174">
        <v>42384</v>
      </c>
      <c r="U24" s="175">
        <v>0.5</v>
      </c>
      <c r="V24" s="176" t="s">
        <v>30</v>
      </c>
      <c r="W24" s="177" t="s">
        <v>28</v>
      </c>
      <c r="X24" s="185" t="s">
        <v>116</v>
      </c>
    </row>
    <row r="25" spans="1:24" ht="15.95" customHeight="1">
      <c r="A25" s="172"/>
      <c r="B25" s="173"/>
      <c r="C25" s="174"/>
      <c r="D25" s="175"/>
      <c r="E25" s="176"/>
      <c r="F25" s="177"/>
      <c r="G25" s="178"/>
      <c r="H25" s="179"/>
      <c r="I25" s="180"/>
      <c r="J25" s="181"/>
      <c r="K25" s="182"/>
      <c r="L25" s="183"/>
      <c r="M25" s="179"/>
      <c r="N25" s="180"/>
      <c r="O25" s="184"/>
      <c r="P25" s="178"/>
      <c r="Q25" s="179"/>
      <c r="R25" s="180"/>
      <c r="S25" s="181"/>
      <c r="T25" s="174"/>
      <c r="U25" s="175"/>
      <c r="V25" s="176"/>
      <c r="W25" s="177"/>
      <c r="X25" s="185"/>
    </row>
    <row r="26" spans="1:24" ht="15.95" customHeight="1">
      <c r="A26" s="172" t="s">
        <v>111</v>
      </c>
      <c r="B26" s="173" t="s">
        <v>117</v>
      </c>
      <c r="C26" s="174">
        <v>42370</v>
      </c>
      <c r="D26" s="175">
        <v>5</v>
      </c>
      <c r="E26" s="176" t="s">
        <v>96</v>
      </c>
      <c r="F26" s="177" t="s">
        <v>28</v>
      </c>
      <c r="G26" s="178"/>
      <c r="H26" s="179"/>
      <c r="I26" s="180"/>
      <c r="J26" s="181"/>
      <c r="K26" s="182"/>
      <c r="L26" s="183"/>
      <c r="M26" s="179"/>
      <c r="N26" s="180"/>
      <c r="O26" s="184"/>
      <c r="P26" s="178"/>
      <c r="Q26" s="179"/>
      <c r="R26" s="180"/>
      <c r="S26" s="181"/>
      <c r="T26" s="174">
        <v>42379</v>
      </c>
      <c r="U26" s="175">
        <v>6</v>
      </c>
      <c r="V26" s="176" t="s">
        <v>30</v>
      </c>
      <c r="W26" s="177" t="s">
        <v>28</v>
      </c>
      <c r="X26" s="185" t="s">
        <v>136</v>
      </c>
    </row>
    <row r="27" spans="1:24" ht="15.95" customHeight="1">
      <c r="A27" s="172"/>
      <c r="B27" s="173"/>
      <c r="C27" s="174"/>
      <c r="D27" s="175"/>
      <c r="E27" s="176"/>
      <c r="F27" s="177"/>
      <c r="G27" s="178"/>
      <c r="H27" s="179"/>
      <c r="I27" s="180"/>
      <c r="J27" s="181"/>
      <c r="K27" s="182"/>
      <c r="L27" s="183"/>
      <c r="M27" s="179"/>
      <c r="N27" s="180"/>
      <c r="O27" s="184"/>
      <c r="P27" s="178"/>
      <c r="Q27" s="179"/>
      <c r="R27" s="180"/>
      <c r="S27" s="181"/>
      <c r="T27" s="174"/>
      <c r="U27" s="175"/>
      <c r="V27" s="176"/>
      <c r="W27" s="177"/>
      <c r="X27" s="185"/>
    </row>
    <row r="28" spans="1:24" ht="15.95" customHeight="1">
      <c r="A28" s="172" t="s">
        <v>112</v>
      </c>
      <c r="B28" s="173" t="s">
        <v>126</v>
      </c>
      <c r="C28" s="174">
        <v>42370</v>
      </c>
      <c r="D28" s="175">
        <v>5</v>
      </c>
      <c r="E28" s="176" t="s">
        <v>96</v>
      </c>
      <c r="F28" s="177" t="s">
        <v>28</v>
      </c>
      <c r="G28" s="178"/>
      <c r="H28" s="179"/>
      <c r="I28" s="180"/>
      <c r="J28" s="181"/>
      <c r="K28" s="182"/>
      <c r="L28" s="183"/>
      <c r="M28" s="179"/>
      <c r="N28" s="180"/>
      <c r="O28" s="184"/>
      <c r="P28" s="178"/>
      <c r="Q28" s="179"/>
      <c r="R28" s="180"/>
      <c r="S28" s="181"/>
      <c r="T28" s="174">
        <v>42379</v>
      </c>
      <c r="U28" s="175">
        <v>7</v>
      </c>
      <c r="V28" s="176" t="s">
        <v>9</v>
      </c>
      <c r="W28" s="177" t="s">
        <v>28</v>
      </c>
      <c r="X28" s="185" t="s">
        <v>127</v>
      </c>
    </row>
    <row r="29" spans="1:24" ht="15.95" customHeight="1">
      <c r="A29" s="172"/>
      <c r="B29" s="173"/>
      <c r="C29" s="174"/>
      <c r="D29" s="175"/>
      <c r="E29" s="176"/>
      <c r="F29" s="177"/>
      <c r="G29" s="178"/>
      <c r="H29" s="179"/>
      <c r="I29" s="180"/>
      <c r="J29" s="181"/>
      <c r="K29" s="182"/>
      <c r="M29" s="179"/>
      <c r="N29" s="180"/>
      <c r="O29" s="184"/>
      <c r="P29" s="178"/>
      <c r="Q29" s="179"/>
      <c r="R29" s="180"/>
      <c r="S29" s="181"/>
      <c r="T29" s="174"/>
      <c r="U29" s="175"/>
      <c r="V29" s="176"/>
      <c r="W29" s="177"/>
      <c r="X29" s="185"/>
    </row>
    <row r="30" spans="1:24" ht="15.95" customHeight="1">
      <c r="A30" s="172" t="s">
        <v>113</v>
      </c>
      <c r="B30" s="173" t="s">
        <v>126</v>
      </c>
      <c r="C30" s="174">
        <v>42370</v>
      </c>
      <c r="D30" s="175">
        <v>5</v>
      </c>
      <c r="E30" s="176" t="s">
        <v>96</v>
      </c>
      <c r="F30" s="177" t="s">
        <v>28</v>
      </c>
      <c r="G30" s="178"/>
      <c r="H30" s="179"/>
      <c r="I30" s="180"/>
      <c r="J30" s="181"/>
      <c r="K30" s="182"/>
      <c r="L30" s="183"/>
      <c r="M30" s="179"/>
      <c r="N30" s="180"/>
      <c r="O30" s="184"/>
      <c r="P30" s="178"/>
      <c r="Q30" s="179"/>
      <c r="R30" s="180"/>
      <c r="S30" s="181"/>
      <c r="T30" s="174">
        <v>42379</v>
      </c>
      <c r="U30" s="175">
        <v>5</v>
      </c>
      <c r="V30" s="176" t="s">
        <v>96</v>
      </c>
      <c r="W30" s="177" t="s">
        <v>28</v>
      </c>
      <c r="X30" s="185" t="s">
        <v>118</v>
      </c>
    </row>
    <row r="31" spans="1:24" ht="15.95" customHeight="1">
      <c r="A31" s="172"/>
      <c r="B31" s="173"/>
      <c r="C31" s="174"/>
      <c r="D31" s="175"/>
      <c r="E31" s="176"/>
      <c r="F31" s="177"/>
      <c r="G31" s="178"/>
      <c r="H31" s="179"/>
      <c r="I31" s="180"/>
      <c r="J31" s="181"/>
      <c r="K31" s="182"/>
      <c r="L31" s="183"/>
      <c r="M31" s="179"/>
      <c r="N31" s="180"/>
      <c r="O31" s="184"/>
      <c r="P31" s="178"/>
      <c r="Q31" s="179"/>
      <c r="R31" s="180"/>
      <c r="S31" s="181"/>
      <c r="T31" s="174"/>
      <c r="U31" s="175"/>
      <c r="V31" s="176"/>
      <c r="W31" s="177"/>
      <c r="X31" s="185"/>
    </row>
    <row r="32" spans="1:24" ht="15.95" customHeight="1">
      <c r="A32" s="172" t="s">
        <v>125</v>
      </c>
      <c r="B32" s="173" t="s">
        <v>129</v>
      </c>
      <c r="C32" s="174">
        <v>42370</v>
      </c>
      <c r="D32" s="175"/>
      <c r="E32" s="176"/>
      <c r="F32" s="177" t="s">
        <v>29</v>
      </c>
      <c r="G32" s="178">
        <v>42371</v>
      </c>
      <c r="H32" s="179"/>
      <c r="I32" s="180"/>
      <c r="J32" s="181" t="s">
        <v>29</v>
      </c>
      <c r="K32" s="182"/>
      <c r="L32" s="183"/>
      <c r="M32" s="179"/>
      <c r="N32" s="180"/>
      <c r="O32" s="184"/>
      <c r="P32" s="178">
        <v>42378</v>
      </c>
      <c r="Q32" s="179"/>
      <c r="R32" s="180"/>
      <c r="S32" s="181" t="s">
        <v>29</v>
      </c>
      <c r="T32" s="174">
        <v>42379</v>
      </c>
      <c r="U32" s="175"/>
      <c r="V32" s="176"/>
      <c r="W32" s="177" t="s">
        <v>29</v>
      </c>
      <c r="X32" s="185" t="s">
        <v>130</v>
      </c>
    </row>
    <row r="33" spans="1:24" ht="15.95" customHeight="1">
      <c r="A33" s="172"/>
      <c r="B33" s="173"/>
      <c r="C33" s="174"/>
      <c r="D33" s="175"/>
      <c r="E33" s="176"/>
      <c r="F33" s="177"/>
      <c r="G33" s="178"/>
      <c r="H33" s="179"/>
      <c r="I33" s="180"/>
      <c r="J33" s="181"/>
      <c r="K33" s="182"/>
      <c r="L33" s="183"/>
      <c r="M33" s="179"/>
      <c r="N33" s="180"/>
      <c r="O33" s="184"/>
      <c r="P33" s="178"/>
      <c r="Q33" s="179"/>
      <c r="R33" s="180"/>
      <c r="S33" s="181"/>
      <c r="T33" s="174"/>
      <c r="U33" s="175"/>
      <c r="V33" s="176"/>
      <c r="W33" s="177"/>
      <c r="X33" s="185"/>
    </row>
    <row r="34" spans="1:24" ht="15.95" customHeight="1">
      <c r="A34" s="172"/>
      <c r="B34" s="173"/>
      <c r="C34" s="174"/>
      <c r="D34" s="175"/>
      <c r="E34" s="176"/>
      <c r="F34" s="177"/>
      <c r="G34" s="178"/>
      <c r="H34" s="179"/>
      <c r="I34" s="180"/>
      <c r="J34" s="181"/>
      <c r="K34" s="182"/>
      <c r="L34" s="183"/>
      <c r="M34" s="179"/>
      <c r="N34" s="180"/>
      <c r="O34" s="184"/>
      <c r="P34" s="178"/>
      <c r="Q34" s="179"/>
      <c r="R34" s="180"/>
      <c r="S34" s="181"/>
      <c r="T34" s="174"/>
      <c r="U34" s="175"/>
      <c r="V34" s="176"/>
      <c r="W34" s="177"/>
      <c r="X34" s="185"/>
    </row>
    <row r="35" spans="1:24" ht="15.95" customHeight="1">
      <c r="A35" s="172"/>
      <c r="B35" s="173"/>
      <c r="C35" s="174"/>
      <c r="D35" s="175"/>
      <c r="E35" s="176"/>
      <c r="F35" s="177"/>
      <c r="G35" s="178"/>
      <c r="H35" s="179"/>
      <c r="I35" s="180"/>
      <c r="J35" s="181"/>
      <c r="K35" s="182"/>
      <c r="L35" s="183"/>
      <c r="M35" s="179"/>
      <c r="N35" s="180"/>
      <c r="O35" s="184"/>
      <c r="P35" s="178"/>
      <c r="Q35" s="179"/>
      <c r="R35" s="180"/>
      <c r="S35" s="181"/>
      <c r="T35" s="174"/>
      <c r="U35" s="175"/>
      <c r="V35" s="176"/>
      <c r="W35" s="177"/>
      <c r="X35" s="185"/>
    </row>
    <row r="36" spans="1:24" ht="15.95" customHeight="1">
      <c r="A36" s="172"/>
      <c r="B36" s="173"/>
      <c r="C36" s="174"/>
      <c r="D36" s="175"/>
      <c r="E36" s="176"/>
      <c r="F36" s="177"/>
      <c r="G36" s="178"/>
      <c r="H36" s="179"/>
      <c r="I36" s="180"/>
      <c r="J36" s="181"/>
      <c r="K36" s="182"/>
      <c r="L36" s="183"/>
      <c r="M36" s="179"/>
      <c r="N36" s="180"/>
      <c r="O36" s="184"/>
      <c r="P36" s="178"/>
      <c r="Q36" s="179"/>
      <c r="R36" s="180"/>
      <c r="S36" s="181"/>
      <c r="T36" s="174"/>
      <c r="U36" s="175"/>
      <c r="V36" s="176"/>
      <c r="W36" s="177"/>
      <c r="X36" s="185"/>
    </row>
    <row r="37" spans="1:24" ht="15.95" customHeight="1">
      <c r="A37" s="172"/>
      <c r="B37" s="173"/>
      <c r="C37" s="174"/>
      <c r="D37" s="175"/>
      <c r="E37" s="176"/>
      <c r="F37" s="177"/>
      <c r="G37" s="178"/>
      <c r="H37" s="179"/>
      <c r="I37" s="180"/>
      <c r="J37" s="181"/>
      <c r="K37" s="182"/>
      <c r="L37" s="183"/>
      <c r="M37" s="179"/>
      <c r="N37" s="180"/>
      <c r="O37" s="184"/>
      <c r="P37" s="178"/>
      <c r="Q37" s="179"/>
      <c r="R37" s="180"/>
      <c r="S37" s="181"/>
      <c r="T37" s="174"/>
      <c r="U37" s="175"/>
      <c r="V37" s="176"/>
      <c r="W37" s="177"/>
      <c r="X37" s="185"/>
    </row>
    <row r="38" spans="1:24" ht="15.95" customHeight="1">
      <c r="A38" s="172"/>
      <c r="B38" s="173"/>
      <c r="C38" s="174"/>
      <c r="D38" s="175"/>
      <c r="E38" s="176"/>
      <c r="F38" s="177"/>
      <c r="G38" s="178"/>
      <c r="H38" s="179"/>
      <c r="I38" s="180"/>
      <c r="J38" s="181"/>
      <c r="K38" s="182"/>
      <c r="L38" s="183"/>
      <c r="M38" s="179"/>
      <c r="N38" s="180"/>
      <c r="O38" s="184"/>
      <c r="P38" s="178"/>
      <c r="Q38" s="179"/>
      <c r="R38" s="180"/>
      <c r="S38" s="181"/>
      <c r="T38" s="174"/>
      <c r="U38" s="175"/>
      <c r="V38" s="176"/>
      <c r="W38" s="177"/>
      <c r="X38" s="185"/>
    </row>
    <row r="39" spans="1:24" ht="15.95" customHeight="1">
      <c r="A39" s="172"/>
      <c r="B39" s="173"/>
      <c r="C39" s="174"/>
      <c r="D39" s="175"/>
      <c r="E39" s="176"/>
      <c r="F39" s="177"/>
      <c r="G39" s="178"/>
      <c r="H39" s="179"/>
      <c r="I39" s="180"/>
      <c r="J39" s="181"/>
      <c r="K39" s="182"/>
      <c r="L39" s="183"/>
      <c r="M39" s="179"/>
      <c r="N39" s="180"/>
      <c r="O39" s="184"/>
      <c r="P39" s="178"/>
      <c r="Q39" s="179"/>
      <c r="R39" s="180"/>
      <c r="S39" s="181"/>
      <c r="T39" s="174"/>
      <c r="U39" s="175"/>
      <c r="V39" s="176"/>
      <c r="W39" s="177"/>
      <c r="X39" s="185"/>
    </row>
    <row r="40" spans="1:24" ht="15.95" customHeight="1">
      <c r="A40" s="172"/>
      <c r="B40" s="173"/>
      <c r="C40" s="174"/>
      <c r="D40" s="175"/>
      <c r="E40" s="176"/>
      <c r="F40" s="177"/>
      <c r="G40" s="178"/>
      <c r="H40" s="179"/>
      <c r="I40" s="180"/>
      <c r="J40" s="181"/>
      <c r="K40" s="182"/>
      <c r="L40" s="183"/>
      <c r="M40" s="179"/>
      <c r="N40" s="180"/>
      <c r="O40" s="184"/>
      <c r="P40" s="178"/>
      <c r="Q40" s="179"/>
      <c r="R40" s="180"/>
      <c r="S40" s="181"/>
      <c r="T40" s="174"/>
      <c r="U40" s="175"/>
      <c r="V40" s="176"/>
      <c r="W40" s="177"/>
      <c r="X40" s="185"/>
    </row>
    <row r="41" spans="1:24" ht="15.95" customHeight="1">
      <c r="A41" s="172"/>
      <c r="B41" s="173"/>
      <c r="C41" s="174"/>
      <c r="D41" s="175"/>
      <c r="E41" s="176"/>
      <c r="F41" s="177"/>
      <c r="G41" s="178"/>
      <c r="H41" s="179"/>
      <c r="I41" s="180"/>
      <c r="J41" s="181"/>
      <c r="K41" s="182"/>
      <c r="L41" s="183"/>
      <c r="M41" s="179"/>
      <c r="N41" s="180"/>
      <c r="O41" s="184"/>
      <c r="P41" s="178"/>
      <c r="Q41" s="179"/>
      <c r="R41" s="180"/>
      <c r="S41" s="181"/>
      <c r="T41" s="174"/>
      <c r="U41" s="175"/>
      <c r="V41" s="176"/>
      <c r="W41" s="177"/>
      <c r="X41" s="185"/>
    </row>
    <row r="42" spans="1:24" ht="15.95" customHeight="1">
      <c r="A42" s="172"/>
      <c r="B42" s="173"/>
      <c r="C42" s="174"/>
      <c r="D42" s="175"/>
      <c r="E42" s="176"/>
      <c r="F42" s="177"/>
      <c r="G42" s="178"/>
      <c r="H42" s="179"/>
      <c r="I42" s="180"/>
      <c r="J42" s="181"/>
      <c r="K42" s="182"/>
      <c r="L42" s="183"/>
      <c r="M42" s="179"/>
      <c r="N42" s="180"/>
      <c r="O42" s="184"/>
      <c r="P42" s="178"/>
      <c r="Q42" s="179"/>
      <c r="R42" s="180"/>
      <c r="S42" s="181"/>
      <c r="T42" s="174"/>
      <c r="U42" s="175"/>
      <c r="V42" s="176"/>
      <c r="W42" s="177"/>
      <c r="X42" s="185"/>
    </row>
    <row r="43" spans="1:24" ht="15.95" customHeight="1">
      <c r="A43" s="172"/>
      <c r="B43" s="173"/>
      <c r="C43" s="174"/>
      <c r="D43" s="175"/>
      <c r="E43" s="176"/>
      <c r="F43" s="177"/>
      <c r="G43" s="178"/>
      <c r="H43" s="179"/>
      <c r="I43" s="180"/>
      <c r="J43" s="181"/>
      <c r="K43" s="182"/>
      <c r="L43" s="183"/>
      <c r="M43" s="179"/>
      <c r="N43" s="180"/>
      <c r="O43" s="184"/>
      <c r="P43" s="178"/>
      <c r="Q43" s="179"/>
      <c r="R43" s="180"/>
      <c r="S43" s="181"/>
      <c r="T43" s="174"/>
      <c r="U43" s="175"/>
      <c r="V43" s="176"/>
      <c r="W43" s="177"/>
      <c r="X43" s="185"/>
    </row>
    <row r="44" spans="1:24" ht="15.95" customHeight="1">
      <c r="A44" s="172"/>
      <c r="B44" s="173"/>
      <c r="C44" s="174"/>
      <c r="D44" s="175"/>
      <c r="E44" s="176"/>
      <c r="F44" s="177"/>
      <c r="G44" s="178"/>
      <c r="H44" s="179"/>
      <c r="I44" s="180"/>
      <c r="J44" s="181"/>
      <c r="K44" s="182"/>
      <c r="L44" s="183"/>
      <c r="M44" s="179"/>
      <c r="N44" s="180"/>
      <c r="O44" s="184"/>
      <c r="P44" s="178"/>
      <c r="Q44" s="179"/>
      <c r="R44" s="180"/>
      <c r="S44" s="181"/>
      <c r="T44" s="174"/>
      <c r="U44" s="175"/>
      <c r="V44" s="176"/>
      <c r="W44" s="177"/>
      <c r="X44" s="185"/>
    </row>
    <row r="45" spans="1:24" ht="15.95" customHeight="1">
      <c r="A45" s="172"/>
      <c r="B45" s="173"/>
      <c r="C45" s="174"/>
      <c r="D45" s="175"/>
      <c r="E45" s="176"/>
      <c r="F45" s="177"/>
      <c r="G45" s="178"/>
      <c r="H45" s="179"/>
      <c r="I45" s="180"/>
      <c r="J45" s="181"/>
      <c r="K45" s="182"/>
      <c r="L45" s="183"/>
      <c r="M45" s="179"/>
      <c r="N45" s="180"/>
      <c r="O45" s="184"/>
      <c r="P45" s="178"/>
      <c r="Q45" s="179"/>
      <c r="R45" s="180"/>
      <c r="S45" s="181"/>
      <c r="T45" s="174"/>
      <c r="U45" s="175"/>
      <c r="V45" s="176"/>
      <c r="W45" s="177"/>
      <c r="X45" s="185"/>
    </row>
    <row r="46" spans="1:24" ht="15.95" customHeight="1">
      <c r="A46" s="172"/>
      <c r="B46" s="173"/>
      <c r="C46" s="174"/>
      <c r="D46" s="175"/>
      <c r="E46" s="176"/>
      <c r="F46" s="177"/>
      <c r="G46" s="178"/>
      <c r="H46" s="179"/>
      <c r="I46" s="180"/>
      <c r="J46" s="181"/>
      <c r="K46" s="182"/>
      <c r="L46" s="183"/>
      <c r="M46" s="179"/>
      <c r="N46" s="180"/>
      <c r="O46" s="184"/>
      <c r="P46" s="178"/>
      <c r="Q46" s="179"/>
      <c r="R46" s="180"/>
      <c r="S46" s="181"/>
      <c r="T46" s="174"/>
      <c r="U46" s="175"/>
      <c r="V46" s="176"/>
      <c r="W46" s="177"/>
      <c r="X46" s="185"/>
    </row>
    <row r="47" spans="1:24" ht="15.95" customHeight="1">
      <c r="A47" s="172"/>
      <c r="B47" s="173"/>
      <c r="C47" s="174"/>
      <c r="D47" s="175"/>
      <c r="E47" s="176"/>
      <c r="F47" s="177"/>
      <c r="G47" s="178"/>
      <c r="H47" s="179"/>
      <c r="I47" s="180"/>
      <c r="J47" s="181"/>
      <c r="K47" s="182"/>
      <c r="L47" s="183"/>
      <c r="M47" s="179"/>
      <c r="N47" s="180"/>
      <c r="O47" s="184"/>
      <c r="P47" s="178"/>
      <c r="Q47" s="179"/>
      <c r="R47" s="180"/>
      <c r="S47" s="181"/>
      <c r="T47" s="174"/>
      <c r="U47" s="175"/>
      <c r="V47" s="176"/>
      <c r="W47" s="177"/>
      <c r="X47" s="185"/>
    </row>
    <row r="48" spans="1:24" ht="15.95" customHeight="1">
      <c r="A48" s="172"/>
      <c r="B48" s="173"/>
      <c r="C48" s="174"/>
      <c r="D48" s="175"/>
      <c r="E48" s="176"/>
      <c r="F48" s="177"/>
      <c r="G48" s="178"/>
      <c r="H48" s="179"/>
      <c r="I48" s="180"/>
      <c r="J48" s="181"/>
      <c r="K48" s="182"/>
      <c r="L48" s="183"/>
      <c r="M48" s="179"/>
      <c r="N48" s="180"/>
      <c r="O48" s="184"/>
      <c r="P48" s="178"/>
      <c r="Q48" s="179"/>
      <c r="R48" s="180"/>
      <c r="S48" s="181"/>
      <c r="T48" s="174"/>
      <c r="U48" s="175"/>
      <c r="V48" s="176"/>
      <c r="W48" s="177"/>
      <c r="X48" s="185"/>
    </row>
    <row r="49" spans="1:24" ht="15.95" customHeight="1">
      <c r="A49" s="172"/>
      <c r="B49" s="173"/>
      <c r="C49" s="174"/>
      <c r="D49" s="175"/>
      <c r="E49" s="176"/>
      <c r="F49" s="177"/>
      <c r="G49" s="178"/>
      <c r="H49" s="179"/>
      <c r="I49" s="180"/>
      <c r="J49" s="181"/>
      <c r="K49" s="182"/>
      <c r="L49" s="183"/>
      <c r="M49" s="179"/>
      <c r="N49" s="180"/>
      <c r="O49" s="184"/>
      <c r="P49" s="178"/>
      <c r="Q49" s="179"/>
      <c r="R49" s="180"/>
      <c r="S49" s="181"/>
      <c r="T49" s="174"/>
      <c r="U49" s="175"/>
      <c r="V49" s="176"/>
      <c r="W49" s="177"/>
      <c r="X49" s="185"/>
    </row>
    <row r="50" spans="1:24" ht="15.95" customHeight="1">
      <c r="A50" s="172"/>
      <c r="B50" s="173"/>
      <c r="C50" s="174"/>
      <c r="D50" s="175"/>
      <c r="E50" s="176"/>
      <c r="F50" s="177"/>
      <c r="G50" s="178"/>
      <c r="H50" s="179"/>
      <c r="I50" s="180"/>
      <c r="J50" s="181"/>
      <c r="K50" s="182"/>
      <c r="L50" s="183"/>
      <c r="M50" s="179"/>
      <c r="N50" s="180"/>
      <c r="O50" s="184"/>
      <c r="P50" s="178"/>
      <c r="Q50" s="179"/>
      <c r="R50" s="180"/>
      <c r="S50" s="181"/>
      <c r="T50" s="174"/>
      <c r="U50" s="175"/>
      <c r="V50" s="176"/>
      <c r="W50" s="177"/>
      <c r="X50" s="185"/>
    </row>
    <row r="51" spans="1:24" ht="15.95" customHeight="1">
      <c r="A51" s="172"/>
      <c r="B51" s="173"/>
      <c r="C51" s="174"/>
      <c r="D51" s="175"/>
      <c r="E51" s="176"/>
      <c r="F51" s="177"/>
      <c r="G51" s="178"/>
      <c r="H51" s="179"/>
      <c r="I51" s="180"/>
      <c r="J51" s="181"/>
      <c r="K51" s="182"/>
      <c r="L51" s="183"/>
      <c r="M51" s="179"/>
      <c r="N51" s="180"/>
      <c r="O51" s="184"/>
      <c r="P51" s="178"/>
      <c r="Q51" s="179"/>
      <c r="R51" s="180"/>
      <c r="S51" s="181"/>
      <c r="T51" s="174"/>
      <c r="U51" s="175"/>
      <c r="V51" s="176"/>
      <c r="W51" s="177"/>
      <c r="X51" s="185"/>
    </row>
    <row r="52" spans="1:24" ht="15.95" customHeight="1">
      <c r="A52" s="172"/>
      <c r="B52" s="173"/>
      <c r="C52" s="174"/>
      <c r="D52" s="175"/>
      <c r="E52" s="176"/>
      <c r="F52" s="177"/>
      <c r="G52" s="178"/>
      <c r="H52" s="179"/>
      <c r="I52" s="180"/>
      <c r="J52" s="181"/>
      <c r="K52" s="182"/>
      <c r="L52" s="183"/>
      <c r="M52" s="179"/>
      <c r="N52" s="180"/>
      <c r="O52" s="184"/>
      <c r="P52" s="178"/>
      <c r="Q52" s="179"/>
      <c r="R52" s="180"/>
      <c r="S52" s="181"/>
      <c r="T52" s="174"/>
      <c r="U52" s="175"/>
      <c r="V52" s="176"/>
      <c r="W52" s="177"/>
      <c r="X52" s="185"/>
    </row>
    <row r="53" spans="1:24" ht="15.95" customHeight="1">
      <c r="A53" s="172"/>
      <c r="B53" s="173"/>
      <c r="C53" s="174"/>
      <c r="D53" s="175"/>
      <c r="E53" s="176"/>
      <c r="F53" s="177"/>
      <c r="G53" s="178"/>
      <c r="H53" s="179"/>
      <c r="I53" s="180"/>
      <c r="J53" s="181"/>
      <c r="K53" s="182"/>
      <c r="L53" s="183"/>
      <c r="M53" s="179"/>
      <c r="N53" s="180"/>
      <c r="O53" s="184"/>
      <c r="P53" s="178"/>
      <c r="Q53" s="179"/>
      <c r="R53" s="180"/>
      <c r="S53" s="181"/>
      <c r="T53" s="174"/>
      <c r="U53" s="175"/>
      <c r="V53" s="176"/>
      <c r="W53" s="177"/>
      <c r="X53" s="185"/>
    </row>
    <row r="54" spans="1:24" ht="15.95" customHeight="1">
      <c r="A54" s="172"/>
      <c r="B54" s="173"/>
      <c r="C54" s="174"/>
      <c r="D54" s="175"/>
      <c r="E54" s="176"/>
      <c r="F54" s="177"/>
      <c r="G54" s="178"/>
      <c r="H54" s="179"/>
      <c r="I54" s="180"/>
      <c r="J54" s="181"/>
      <c r="K54" s="182"/>
      <c r="L54" s="183"/>
      <c r="M54" s="179"/>
      <c r="N54" s="180"/>
      <c r="O54" s="184"/>
      <c r="P54" s="178"/>
      <c r="Q54" s="179"/>
      <c r="R54" s="180"/>
      <c r="S54" s="181"/>
      <c r="T54" s="174"/>
      <c r="U54" s="175"/>
      <c r="V54" s="176"/>
      <c r="W54" s="177"/>
      <c r="X54" s="185"/>
    </row>
    <row r="55" spans="1:24" ht="15.95" customHeight="1">
      <c r="A55" s="172"/>
      <c r="B55" s="173"/>
      <c r="C55" s="174"/>
      <c r="D55" s="175"/>
      <c r="E55" s="176"/>
      <c r="F55" s="177"/>
      <c r="G55" s="178"/>
      <c r="H55" s="179"/>
      <c r="I55" s="180"/>
      <c r="J55" s="181"/>
      <c r="K55" s="182"/>
      <c r="L55" s="183"/>
      <c r="M55" s="179"/>
      <c r="N55" s="180"/>
      <c r="O55" s="184"/>
      <c r="P55" s="178"/>
      <c r="Q55" s="179"/>
      <c r="R55" s="180"/>
      <c r="S55" s="181"/>
      <c r="T55" s="174"/>
      <c r="U55" s="175"/>
      <c r="V55" s="176"/>
      <c r="W55" s="177"/>
      <c r="X55" s="185"/>
    </row>
    <row r="56" spans="1:24" ht="15.95" customHeight="1">
      <c r="A56" s="172"/>
      <c r="B56" s="173"/>
      <c r="C56" s="174"/>
      <c r="D56" s="175"/>
      <c r="E56" s="176"/>
      <c r="F56" s="177"/>
      <c r="G56" s="178"/>
      <c r="H56" s="179"/>
      <c r="I56" s="180"/>
      <c r="J56" s="181"/>
      <c r="K56" s="182"/>
      <c r="L56" s="183"/>
      <c r="M56" s="179"/>
      <c r="N56" s="180"/>
      <c r="O56" s="184"/>
      <c r="P56" s="178"/>
      <c r="Q56" s="179"/>
      <c r="R56" s="180"/>
      <c r="S56" s="181"/>
      <c r="T56" s="174"/>
      <c r="U56" s="175"/>
      <c r="V56" s="176"/>
      <c r="W56" s="177"/>
      <c r="X56" s="185"/>
    </row>
    <row r="57" spans="1:24" ht="15.95" customHeight="1">
      <c r="A57" s="172"/>
      <c r="B57" s="173"/>
      <c r="C57" s="174"/>
      <c r="D57" s="175"/>
      <c r="E57" s="176"/>
      <c r="F57" s="177"/>
      <c r="G57" s="178"/>
      <c r="H57" s="179"/>
      <c r="I57" s="180"/>
      <c r="J57" s="181"/>
      <c r="K57" s="182"/>
      <c r="L57" s="183"/>
      <c r="M57" s="179"/>
      <c r="N57" s="180"/>
      <c r="O57" s="184"/>
      <c r="P57" s="178"/>
      <c r="Q57" s="179"/>
      <c r="R57" s="180"/>
      <c r="S57" s="181"/>
      <c r="T57" s="174"/>
      <c r="U57" s="175"/>
      <c r="V57" s="176"/>
      <c r="W57" s="177"/>
      <c r="X57" s="185"/>
    </row>
    <row r="58" spans="1:24" ht="15.95" customHeight="1">
      <c r="A58" s="172"/>
      <c r="B58" s="173"/>
      <c r="C58" s="174"/>
      <c r="D58" s="175"/>
      <c r="E58" s="176"/>
      <c r="F58" s="177"/>
      <c r="G58" s="178"/>
      <c r="H58" s="179"/>
      <c r="I58" s="180"/>
      <c r="J58" s="181"/>
      <c r="K58" s="182"/>
      <c r="L58" s="183"/>
      <c r="M58" s="179"/>
      <c r="N58" s="180"/>
      <c r="O58" s="184"/>
      <c r="P58" s="178"/>
      <c r="Q58" s="179"/>
      <c r="R58" s="180"/>
      <c r="S58" s="181"/>
      <c r="T58" s="174"/>
      <c r="U58" s="175"/>
      <c r="V58" s="176"/>
      <c r="W58" s="177"/>
      <c r="X58" s="185"/>
    </row>
    <row r="59" spans="1:24" ht="15.95" customHeight="1">
      <c r="A59" s="172"/>
      <c r="B59" s="173"/>
      <c r="C59" s="174"/>
      <c r="D59" s="175"/>
      <c r="E59" s="176"/>
      <c r="F59" s="177"/>
      <c r="G59" s="178"/>
      <c r="H59" s="179"/>
      <c r="I59" s="180"/>
      <c r="J59" s="181"/>
      <c r="K59" s="182"/>
      <c r="L59" s="183"/>
      <c r="M59" s="179"/>
      <c r="N59" s="180"/>
      <c r="O59" s="184"/>
      <c r="P59" s="178"/>
      <c r="Q59" s="179"/>
      <c r="R59" s="180"/>
      <c r="S59" s="181"/>
      <c r="T59" s="174"/>
      <c r="U59" s="175"/>
      <c r="V59" s="176"/>
      <c r="W59" s="177"/>
      <c r="X59" s="185"/>
    </row>
    <row r="60" spans="1:24" ht="15.95" customHeight="1">
      <c r="A60" s="172"/>
      <c r="B60" s="173"/>
      <c r="C60" s="174"/>
      <c r="D60" s="175"/>
      <c r="E60" s="176"/>
      <c r="F60" s="177"/>
      <c r="G60" s="178"/>
      <c r="H60" s="179"/>
      <c r="I60" s="180"/>
      <c r="J60" s="181"/>
      <c r="K60" s="182"/>
      <c r="L60" s="183"/>
      <c r="M60" s="179"/>
      <c r="N60" s="180"/>
      <c r="O60" s="184"/>
      <c r="P60" s="178"/>
      <c r="Q60" s="179"/>
      <c r="R60" s="180"/>
      <c r="S60" s="181"/>
      <c r="T60" s="174"/>
      <c r="U60" s="175"/>
      <c r="V60" s="176"/>
      <c r="W60" s="177"/>
      <c r="X60" s="185"/>
    </row>
    <row r="61" spans="1:24" ht="15.95" customHeight="1">
      <c r="A61" s="172"/>
      <c r="B61" s="173"/>
      <c r="C61" s="174"/>
      <c r="D61" s="175"/>
      <c r="E61" s="176"/>
      <c r="F61" s="177"/>
      <c r="G61" s="178"/>
      <c r="H61" s="179"/>
      <c r="I61" s="180"/>
      <c r="J61" s="181"/>
      <c r="K61" s="182"/>
      <c r="L61" s="183"/>
      <c r="M61" s="179"/>
      <c r="N61" s="180"/>
      <c r="O61" s="184"/>
      <c r="P61" s="178"/>
      <c r="Q61" s="179"/>
      <c r="R61" s="180"/>
      <c r="S61" s="181"/>
      <c r="T61" s="174"/>
      <c r="U61" s="175"/>
      <c r="V61" s="176"/>
      <c r="W61" s="177"/>
      <c r="X61" s="185"/>
    </row>
    <row r="62" spans="1:24" ht="15.95" customHeight="1">
      <c r="A62" s="172"/>
      <c r="B62" s="173"/>
      <c r="C62" s="174"/>
      <c r="D62" s="175"/>
      <c r="E62" s="176"/>
      <c r="F62" s="177"/>
      <c r="G62" s="178"/>
      <c r="H62" s="179"/>
      <c r="I62" s="180"/>
      <c r="J62" s="181"/>
      <c r="K62" s="182"/>
      <c r="L62" s="183"/>
      <c r="M62" s="179"/>
      <c r="N62" s="180"/>
      <c r="O62" s="184"/>
      <c r="P62" s="178"/>
      <c r="Q62" s="179"/>
      <c r="R62" s="180"/>
      <c r="S62" s="181"/>
      <c r="T62" s="174"/>
      <c r="U62" s="175"/>
      <c r="V62" s="176"/>
      <c r="W62" s="177"/>
      <c r="X62" s="185"/>
    </row>
    <row r="63" spans="1:24" ht="15.95" customHeight="1">
      <c r="A63" s="172"/>
      <c r="B63" s="173"/>
      <c r="C63" s="174"/>
      <c r="D63" s="175"/>
      <c r="E63" s="176"/>
      <c r="F63" s="177"/>
      <c r="G63" s="178"/>
      <c r="H63" s="179"/>
      <c r="I63" s="180"/>
      <c r="J63" s="181"/>
      <c r="K63" s="182"/>
      <c r="L63" s="183"/>
      <c r="M63" s="179"/>
      <c r="N63" s="180"/>
      <c r="O63" s="184"/>
      <c r="P63" s="178"/>
      <c r="Q63" s="179"/>
      <c r="R63" s="180"/>
      <c r="S63" s="181"/>
      <c r="T63" s="174"/>
      <c r="U63" s="175"/>
      <c r="V63" s="176"/>
      <c r="W63" s="177"/>
      <c r="X63" s="185"/>
    </row>
    <row r="64" spans="1:24" ht="15.95" customHeight="1">
      <c r="A64" s="172"/>
      <c r="B64" s="173"/>
      <c r="C64" s="174"/>
      <c r="D64" s="175"/>
      <c r="E64" s="176"/>
      <c r="F64" s="177"/>
      <c r="G64" s="178"/>
      <c r="H64" s="179"/>
      <c r="I64" s="180"/>
      <c r="J64" s="181"/>
      <c r="K64" s="182"/>
      <c r="L64" s="183"/>
      <c r="M64" s="179"/>
      <c r="N64" s="180"/>
      <c r="O64" s="184"/>
      <c r="P64" s="178"/>
      <c r="Q64" s="179"/>
      <c r="R64" s="180"/>
      <c r="S64" s="181"/>
      <c r="T64" s="174"/>
      <c r="U64" s="175"/>
      <c r="V64" s="176"/>
      <c r="W64" s="177"/>
      <c r="X64" s="185"/>
    </row>
    <row r="65" spans="1:24" ht="15.95" customHeight="1">
      <c r="A65" s="172"/>
      <c r="B65" s="173"/>
      <c r="C65" s="174"/>
      <c r="D65" s="175"/>
      <c r="E65" s="176"/>
      <c r="F65" s="177"/>
      <c r="G65" s="178"/>
      <c r="H65" s="179"/>
      <c r="I65" s="180"/>
      <c r="J65" s="181"/>
      <c r="K65" s="182"/>
      <c r="L65" s="183"/>
      <c r="M65" s="179"/>
      <c r="N65" s="180"/>
      <c r="O65" s="184"/>
      <c r="P65" s="178"/>
      <c r="Q65" s="179"/>
      <c r="R65" s="180"/>
      <c r="S65" s="181"/>
      <c r="T65" s="174"/>
      <c r="U65" s="175"/>
      <c r="V65" s="176"/>
      <c r="W65" s="177"/>
      <c r="X65" s="185"/>
    </row>
    <row r="66" spans="1:24" ht="15.95" customHeight="1">
      <c r="A66" s="172"/>
      <c r="B66" s="173"/>
      <c r="C66" s="174"/>
      <c r="D66" s="175"/>
      <c r="E66" s="176"/>
      <c r="F66" s="177"/>
      <c r="G66" s="178"/>
      <c r="H66" s="179"/>
      <c r="I66" s="180"/>
      <c r="J66" s="181"/>
      <c r="K66" s="182"/>
      <c r="L66" s="183"/>
      <c r="M66" s="179"/>
      <c r="N66" s="180"/>
      <c r="O66" s="184"/>
      <c r="P66" s="178"/>
      <c r="Q66" s="179"/>
      <c r="R66" s="180"/>
      <c r="S66" s="181"/>
      <c r="T66" s="174"/>
      <c r="U66" s="175"/>
      <c r="V66" s="176"/>
      <c r="W66" s="177"/>
      <c r="X66" s="185"/>
    </row>
    <row r="67" spans="1:24" ht="15.95" customHeight="1">
      <c r="A67" s="172"/>
      <c r="B67" s="173"/>
      <c r="C67" s="174"/>
      <c r="D67" s="175"/>
      <c r="E67" s="176"/>
      <c r="F67" s="177"/>
      <c r="G67" s="178"/>
      <c r="H67" s="179"/>
      <c r="I67" s="180"/>
      <c r="J67" s="181"/>
      <c r="K67" s="182"/>
      <c r="L67" s="183"/>
      <c r="M67" s="179"/>
      <c r="N67" s="180"/>
      <c r="O67" s="184"/>
      <c r="P67" s="178"/>
      <c r="Q67" s="179"/>
      <c r="R67" s="180"/>
      <c r="S67" s="181"/>
      <c r="T67" s="174"/>
      <c r="U67" s="175"/>
      <c r="V67" s="176"/>
      <c r="W67" s="177"/>
      <c r="X67" s="185"/>
    </row>
    <row r="68" spans="1:24" ht="15.95" customHeight="1">
      <c r="A68" s="172"/>
      <c r="B68" s="173"/>
      <c r="C68" s="174"/>
      <c r="D68" s="175"/>
      <c r="E68" s="176"/>
      <c r="F68" s="177"/>
      <c r="G68" s="178"/>
      <c r="H68" s="179"/>
      <c r="I68" s="180"/>
      <c r="J68" s="181"/>
      <c r="K68" s="182"/>
      <c r="L68" s="183"/>
      <c r="M68" s="179"/>
      <c r="N68" s="180"/>
      <c r="O68" s="184"/>
      <c r="P68" s="178"/>
      <c r="Q68" s="179"/>
      <c r="R68" s="180"/>
      <c r="S68" s="181"/>
      <c r="T68" s="174"/>
      <c r="U68" s="175"/>
      <c r="V68" s="176"/>
      <c r="W68" s="177"/>
      <c r="X68" s="185"/>
    </row>
    <row r="69" spans="1:24" ht="15.95" customHeight="1">
      <c r="A69" s="172"/>
      <c r="B69" s="173"/>
      <c r="C69" s="174"/>
      <c r="D69" s="175"/>
      <c r="E69" s="176"/>
      <c r="F69" s="177"/>
      <c r="G69" s="178"/>
      <c r="H69" s="179"/>
      <c r="I69" s="180"/>
      <c r="J69" s="181"/>
      <c r="K69" s="182"/>
      <c r="L69" s="183"/>
      <c r="M69" s="179"/>
      <c r="N69" s="180"/>
      <c r="O69" s="184"/>
      <c r="P69" s="178"/>
      <c r="Q69" s="179"/>
      <c r="R69" s="180"/>
      <c r="S69" s="181"/>
      <c r="T69" s="174"/>
      <c r="U69" s="175"/>
      <c r="V69" s="176"/>
      <c r="W69" s="177"/>
      <c r="X69" s="185"/>
    </row>
    <row r="70" spans="1:24" ht="15.95" customHeight="1">
      <c r="A70" s="172"/>
      <c r="B70" s="173"/>
      <c r="C70" s="174"/>
      <c r="D70" s="175"/>
      <c r="E70" s="176"/>
      <c r="F70" s="177"/>
      <c r="G70" s="178"/>
      <c r="H70" s="179"/>
      <c r="I70" s="180"/>
      <c r="J70" s="181"/>
      <c r="K70" s="182"/>
      <c r="L70" s="183"/>
      <c r="M70" s="179"/>
      <c r="N70" s="180"/>
      <c r="O70" s="184"/>
      <c r="P70" s="178"/>
      <c r="Q70" s="179"/>
      <c r="R70" s="180"/>
      <c r="S70" s="181"/>
      <c r="T70" s="174"/>
      <c r="U70" s="175"/>
      <c r="V70" s="176"/>
      <c r="W70" s="177"/>
      <c r="X70" s="185"/>
    </row>
    <row r="71" spans="1:24" ht="15.95" customHeight="1">
      <c r="A71" s="172"/>
      <c r="B71" s="173"/>
      <c r="C71" s="174"/>
      <c r="D71" s="175"/>
      <c r="E71" s="176"/>
      <c r="F71" s="177"/>
      <c r="G71" s="178"/>
      <c r="H71" s="179"/>
      <c r="I71" s="180"/>
      <c r="J71" s="181"/>
      <c r="K71" s="182"/>
      <c r="L71" s="183"/>
      <c r="M71" s="179"/>
      <c r="N71" s="180"/>
      <c r="O71" s="184"/>
      <c r="P71" s="178"/>
      <c r="Q71" s="179"/>
      <c r="R71" s="180"/>
      <c r="S71" s="181"/>
      <c r="T71" s="174"/>
      <c r="U71" s="175"/>
      <c r="V71" s="176"/>
      <c r="W71" s="177"/>
      <c r="X71" s="185"/>
    </row>
    <row r="72" spans="1:24" ht="15.95" customHeight="1">
      <c r="A72" s="172"/>
      <c r="B72" s="173"/>
      <c r="C72" s="174"/>
      <c r="D72" s="175"/>
      <c r="E72" s="176"/>
      <c r="F72" s="177"/>
      <c r="G72" s="178"/>
      <c r="H72" s="179"/>
      <c r="I72" s="180"/>
      <c r="J72" s="181"/>
      <c r="K72" s="182"/>
      <c r="L72" s="183"/>
      <c r="M72" s="179"/>
      <c r="N72" s="180"/>
      <c r="O72" s="184"/>
      <c r="P72" s="178"/>
      <c r="Q72" s="179"/>
      <c r="R72" s="180"/>
      <c r="S72" s="181"/>
      <c r="T72" s="174"/>
      <c r="U72" s="175"/>
      <c r="V72" s="176"/>
      <c r="W72" s="177"/>
      <c r="X72" s="185"/>
    </row>
    <row r="73" spans="1:24" ht="15.95" customHeight="1">
      <c r="A73" s="172"/>
      <c r="B73" s="173"/>
      <c r="C73" s="174"/>
      <c r="D73" s="175"/>
      <c r="E73" s="176"/>
      <c r="F73" s="177"/>
      <c r="G73" s="178"/>
      <c r="H73" s="179"/>
      <c r="I73" s="180"/>
      <c r="J73" s="181"/>
      <c r="K73" s="182"/>
      <c r="L73" s="183"/>
      <c r="M73" s="179"/>
      <c r="N73" s="180"/>
      <c r="O73" s="184"/>
      <c r="P73" s="178"/>
      <c r="Q73" s="179"/>
      <c r="R73" s="180"/>
      <c r="S73" s="181"/>
      <c r="T73" s="174"/>
      <c r="U73" s="175"/>
      <c r="V73" s="176"/>
      <c r="W73" s="177"/>
      <c r="X73" s="185"/>
    </row>
    <row r="74" spans="1:24" ht="15.95" customHeight="1">
      <c r="A74" s="172"/>
      <c r="B74" s="173"/>
      <c r="C74" s="174"/>
      <c r="D74" s="175"/>
      <c r="E74" s="176"/>
      <c r="F74" s="177"/>
      <c r="G74" s="178"/>
      <c r="H74" s="179"/>
      <c r="I74" s="180"/>
      <c r="J74" s="181"/>
      <c r="K74" s="182"/>
      <c r="L74" s="183"/>
      <c r="M74" s="179"/>
      <c r="N74" s="180"/>
      <c r="O74" s="184"/>
      <c r="P74" s="178"/>
      <c r="Q74" s="179"/>
      <c r="R74" s="180"/>
      <c r="S74" s="181"/>
      <c r="T74" s="174"/>
      <c r="U74" s="175"/>
      <c r="V74" s="176"/>
      <c r="W74" s="177"/>
      <c r="X74" s="185"/>
    </row>
    <row r="75" spans="1:24" ht="15.95" customHeight="1">
      <c r="A75" s="172"/>
      <c r="B75" s="173"/>
      <c r="C75" s="174"/>
      <c r="D75" s="175"/>
      <c r="E75" s="176"/>
      <c r="F75" s="177"/>
      <c r="G75" s="178"/>
      <c r="H75" s="179"/>
      <c r="I75" s="180"/>
      <c r="J75" s="181"/>
      <c r="K75" s="182"/>
      <c r="L75" s="183"/>
      <c r="M75" s="179"/>
      <c r="N75" s="180"/>
      <c r="O75" s="184"/>
      <c r="P75" s="178"/>
      <c r="Q75" s="179"/>
      <c r="R75" s="180"/>
      <c r="S75" s="181"/>
      <c r="T75" s="174"/>
      <c r="U75" s="175"/>
      <c r="V75" s="176"/>
      <c r="W75" s="177"/>
      <c r="X75" s="185"/>
    </row>
    <row r="76" spans="1:24" ht="15.95" customHeight="1">
      <c r="A76" s="172"/>
      <c r="B76" s="173"/>
      <c r="C76" s="174"/>
      <c r="D76" s="175"/>
      <c r="E76" s="176"/>
      <c r="F76" s="177"/>
      <c r="G76" s="178"/>
      <c r="H76" s="179"/>
      <c r="I76" s="180"/>
      <c r="J76" s="181"/>
      <c r="K76" s="182"/>
      <c r="L76" s="183"/>
      <c r="M76" s="179"/>
      <c r="N76" s="180"/>
      <c r="O76" s="184"/>
      <c r="P76" s="178"/>
      <c r="Q76" s="179"/>
      <c r="R76" s="180"/>
      <c r="S76" s="181"/>
      <c r="T76" s="174"/>
      <c r="U76" s="175"/>
      <c r="V76" s="176"/>
      <c r="W76" s="177"/>
      <c r="X76" s="185"/>
    </row>
    <row r="77" spans="1:24" ht="15.95" customHeight="1">
      <c r="A77" s="172"/>
      <c r="B77" s="173"/>
      <c r="C77" s="174"/>
      <c r="D77" s="175"/>
      <c r="E77" s="176"/>
      <c r="F77" s="177"/>
      <c r="G77" s="178"/>
      <c r="H77" s="179"/>
      <c r="I77" s="180"/>
      <c r="J77" s="181"/>
      <c r="K77" s="182"/>
      <c r="L77" s="183"/>
      <c r="M77" s="179"/>
      <c r="N77" s="180"/>
      <c r="O77" s="184"/>
      <c r="P77" s="178"/>
      <c r="Q77" s="179"/>
      <c r="R77" s="180"/>
      <c r="S77" s="181"/>
      <c r="T77" s="174"/>
      <c r="U77" s="175"/>
      <c r="V77" s="176"/>
      <c r="W77" s="177"/>
      <c r="X77" s="185"/>
    </row>
    <row r="78" spans="1:24" ht="15.95" customHeight="1">
      <c r="A78" s="172"/>
      <c r="B78" s="173"/>
      <c r="C78" s="174"/>
      <c r="D78" s="175"/>
      <c r="E78" s="176"/>
      <c r="F78" s="177"/>
      <c r="G78" s="178"/>
      <c r="H78" s="179"/>
      <c r="I78" s="180"/>
      <c r="J78" s="181"/>
      <c r="K78" s="182"/>
      <c r="L78" s="183"/>
      <c r="M78" s="179"/>
      <c r="N78" s="180"/>
      <c r="O78" s="184"/>
      <c r="P78" s="178"/>
      <c r="Q78" s="179"/>
      <c r="R78" s="180"/>
      <c r="S78" s="181"/>
      <c r="T78" s="174"/>
      <c r="U78" s="175"/>
      <c r="V78" s="176"/>
      <c r="W78" s="177"/>
      <c r="X78" s="185"/>
    </row>
    <row r="79" spans="1:24" ht="15.95" customHeight="1">
      <c r="A79" s="172"/>
      <c r="B79" s="173"/>
      <c r="C79" s="174"/>
      <c r="D79" s="175"/>
      <c r="E79" s="176"/>
      <c r="F79" s="177"/>
      <c r="G79" s="178"/>
      <c r="H79" s="179"/>
      <c r="I79" s="180"/>
      <c r="J79" s="181"/>
      <c r="K79" s="182"/>
      <c r="L79" s="183"/>
      <c r="M79" s="179"/>
      <c r="N79" s="180"/>
      <c r="O79" s="184"/>
      <c r="P79" s="178"/>
      <c r="Q79" s="179"/>
      <c r="R79" s="180"/>
      <c r="S79" s="181"/>
      <c r="T79" s="174"/>
      <c r="U79" s="175"/>
      <c r="V79" s="176"/>
      <c r="W79" s="177"/>
      <c r="X79" s="185"/>
    </row>
    <row r="80" spans="1:24" ht="15.95" customHeight="1">
      <c r="A80" s="172"/>
      <c r="B80" s="173"/>
      <c r="C80" s="174"/>
      <c r="D80" s="175"/>
      <c r="E80" s="176"/>
      <c r="F80" s="177"/>
      <c r="G80" s="178"/>
      <c r="H80" s="179"/>
      <c r="I80" s="180"/>
      <c r="J80" s="181"/>
      <c r="K80" s="182"/>
      <c r="L80" s="183"/>
      <c r="M80" s="179"/>
      <c r="N80" s="180"/>
      <c r="O80" s="184"/>
      <c r="P80" s="178"/>
      <c r="Q80" s="179"/>
      <c r="R80" s="180"/>
      <c r="S80" s="181"/>
      <c r="T80" s="174"/>
      <c r="U80" s="175"/>
      <c r="V80" s="176"/>
      <c r="W80" s="177"/>
      <c r="X80" s="185"/>
    </row>
    <row r="81" spans="1:24" ht="15.95" customHeight="1">
      <c r="A81" s="172"/>
      <c r="B81" s="173"/>
      <c r="C81" s="174"/>
      <c r="D81" s="175"/>
      <c r="E81" s="176"/>
      <c r="F81" s="177"/>
      <c r="G81" s="178"/>
      <c r="H81" s="179"/>
      <c r="I81" s="180"/>
      <c r="J81" s="181"/>
      <c r="K81" s="182"/>
      <c r="L81" s="183"/>
      <c r="M81" s="179"/>
      <c r="N81" s="180"/>
      <c r="O81" s="184"/>
      <c r="P81" s="178"/>
      <c r="Q81" s="179"/>
      <c r="R81" s="180"/>
      <c r="S81" s="181"/>
      <c r="T81" s="174"/>
      <c r="U81" s="175"/>
      <c r="V81" s="176"/>
      <c r="W81" s="177"/>
      <c r="X81" s="185"/>
    </row>
    <row r="82" spans="1:24" ht="15.95" customHeight="1">
      <c r="A82" s="172"/>
      <c r="B82" s="173"/>
      <c r="C82" s="174"/>
      <c r="D82" s="175"/>
      <c r="E82" s="176"/>
      <c r="F82" s="177"/>
      <c r="G82" s="178"/>
      <c r="H82" s="179"/>
      <c r="I82" s="180"/>
      <c r="J82" s="181"/>
      <c r="K82" s="182"/>
      <c r="L82" s="183"/>
      <c r="M82" s="179"/>
      <c r="N82" s="180"/>
      <c r="O82" s="184"/>
      <c r="P82" s="178"/>
      <c r="Q82" s="179"/>
      <c r="R82" s="180"/>
      <c r="S82" s="181"/>
      <c r="T82" s="174"/>
      <c r="U82" s="175"/>
      <c r="V82" s="176"/>
      <c r="W82" s="177"/>
      <c r="X82" s="185"/>
    </row>
    <row r="83" spans="1:24" ht="15.95" customHeight="1">
      <c r="A83" s="172"/>
      <c r="B83" s="173"/>
      <c r="C83" s="174"/>
      <c r="D83" s="175"/>
      <c r="E83" s="176"/>
      <c r="F83" s="177"/>
      <c r="G83" s="178"/>
      <c r="H83" s="179"/>
      <c r="I83" s="180"/>
      <c r="J83" s="181"/>
      <c r="K83" s="182"/>
      <c r="L83" s="183"/>
      <c r="M83" s="179"/>
      <c r="N83" s="180"/>
      <c r="O83" s="184"/>
      <c r="P83" s="178"/>
      <c r="Q83" s="179"/>
      <c r="R83" s="180"/>
      <c r="S83" s="181"/>
      <c r="T83" s="174"/>
      <c r="U83" s="175"/>
      <c r="V83" s="176"/>
      <c r="W83" s="177"/>
      <c r="X83" s="185"/>
    </row>
    <row r="84" spans="1:24" ht="15.95" customHeight="1">
      <c r="A84" s="172"/>
      <c r="B84" s="173"/>
      <c r="C84" s="174"/>
      <c r="D84" s="175"/>
      <c r="E84" s="176"/>
      <c r="F84" s="177"/>
      <c r="G84" s="178"/>
      <c r="H84" s="179"/>
      <c r="I84" s="180"/>
      <c r="J84" s="181"/>
      <c r="K84" s="182"/>
      <c r="L84" s="183"/>
      <c r="M84" s="179"/>
      <c r="N84" s="180"/>
      <c r="O84" s="184"/>
      <c r="P84" s="178"/>
      <c r="Q84" s="179"/>
      <c r="R84" s="180"/>
      <c r="S84" s="181"/>
      <c r="T84" s="174"/>
      <c r="U84" s="175"/>
      <c r="V84" s="176"/>
      <c r="W84" s="177"/>
      <c r="X84" s="185"/>
    </row>
    <row r="85" spans="1:24" ht="15.95" customHeight="1">
      <c r="A85" s="172"/>
      <c r="B85" s="173"/>
      <c r="C85" s="174"/>
      <c r="D85" s="175"/>
      <c r="E85" s="176"/>
      <c r="F85" s="177"/>
      <c r="G85" s="178"/>
      <c r="H85" s="179"/>
      <c r="I85" s="180"/>
      <c r="J85" s="181"/>
      <c r="K85" s="182"/>
      <c r="L85" s="183"/>
      <c r="M85" s="179"/>
      <c r="N85" s="180"/>
      <c r="O85" s="184"/>
      <c r="P85" s="178"/>
      <c r="Q85" s="179"/>
      <c r="R85" s="180"/>
      <c r="S85" s="181"/>
      <c r="T85" s="174"/>
      <c r="U85" s="175"/>
      <c r="V85" s="176"/>
      <c r="W85" s="177"/>
      <c r="X85" s="185"/>
    </row>
    <row r="86" spans="1:24" ht="15.95" customHeight="1">
      <c r="A86" s="172"/>
      <c r="B86" s="173"/>
      <c r="C86" s="174"/>
      <c r="D86" s="175"/>
      <c r="E86" s="176"/>
      <c r="F86" s="177"/>
      <c r="G86" s="178"/>
      <c r="H86" s="179"/>
      <c r="I86" s="180"/>
      <c r="J86" s="181"/>
      <c r="K86" s="182"/>
      <c r="L86" s="183"/>
      <c r="M86" s="179"/>
      <c r="N86" s="180"/>
      <c r="O86" s="184"/>
      <c r="P86" s="178"/>
      <c r="Q86" s="179"/>
      <c r="R86" s="180"/>
      <c r="S86" s="181"/>
      <c r="T86" s="174"/>
      <c r="U86" s="175"/>
      <c r="V86" s="176"/>
      <c r="W86" s="177"/>
      <c r="X86" s="185"/>
    </row>
    <row r="87" spans="1:24" ht="15.95" customHeight="1">
      <c r="A87" s="172"/>
      <c r="B87" s="173"/>
      <c r="C87" s="174"/>
      <c r="D87" s="175"/>
      <c r="E87" s="176"/>
      <c r="F87" s="177"/>
      <c r="G87" s="178"/>
      <c r="H87" s="179"/>
      <c r="I87" s="180"/>
      <c r="J87" s="181"/>
      <c r="K87" s="182"/>
      <c r="L87" s="183"/>
      <c r="M87" s="179"/>
      <c r="N87" s="180"/>
      <c r="O87" s="184"/>
      <c r="P87" s="178"/>
      <c r="Q87" s="179"/>
      <c r="R87" s="180"/>
      <c r="S87" s="181"/>
      <c r="T87" s="174"/>
      <c r="U87" s="175"/>
      <c r="V87" s="176"/>
      <c r="W87" s="177"/>
      <c r="X87" s="185"/>
    </row>
    <row r="88" spans="1:24" ht="15.95" customHeight="1">
      <c r="A88" s="172"/>
      <c r="B88" s="173"/>
      <c r="C88" s="174"/>
      <c r="D88" s="175"/>
      <c r="E88" s="176"/>
      <c r="F88" s="177"/>
      <c r="G88" s="178"/>
      <c r="H88" s="179"/>
      <c r="I88" s="180"/>
      <c r="J88" s="181"/>
      <c r="K88" s="182"/>
      <c r="L88" s="183"/>
      <c r="M88" s="179"/>
      <c r="N88" s="180"/>
      <c r="O88" s="184"/>
      <c r="P88" s="178"/>
      <c r="Q88" s="179"/>
      <c r="R88" s="180"/>
      <c r="S88" s="181"/>
      <c r="T88" s="174"/>
      <c r="U88" s="175"/>
      <c r="V88" s="176"/>
      <c r="W88" s="177"/>
      <c r="X88" s="185"/>
    </row>
    <row r="89" spans="1:24" ht="15.95" customHeight="1">
      <c r="A89" s="172"/>
      <c r="B89" s="173"/>
      <c r="C89" s="174"/>
      <c r="D89" s="175"/>
      <c r="E89" s="176"/>
      <c r="F89" s="177"/>
      <c r="G89" s="178"/>
      <c r="H89" s="179"/>
      <c r="I89" s="180"/>
      <c r="J89" s="181"/>
      <c r="K89" s="182"/>
      <c r="L89" s="183"/>
      <c r="M89" s="179"/>
      <c r="N89" s="180"/>
      <c r="O89" s="184"/>
      <c r="P89" s="178"/>
      <c r="Q89" s="179"/>
      <c r="R89" s="180"/>
      <c r="S89" s="181"/>
      <c r="T89" s="174"/>
      <c r="U89" s="175"/>
      <c r="V89" s="176"/>
      <c r="W89" s="177"/>
      <c r="X89" s="185"/>
    </row>
    <row r="90" spans="1:24" ht="15.95" customHeight="1">
      <c r="A90" s="172"/>
      <c r="B90" s="173"/>
      <c r="C90" s="174"/>
      <c r="D90" s="175"/>
      <c r="E90" s="176"/>
      <c r="F90" s="177"/>
      <c r="G90" s="178"/>
      <c r="H90" s="179"/>
      <c r="I90" s="180"/>
      <c r="J90" s="181"/>
      <c r="K90" s="182"/>
      <c r="L90" s="183"/>
      <c r="M90" s="179"/>
      <c r="N90" s="180"/>
      <c r="O90" s="184"/>
      <c r="P90" s="178"/>
      <c r="Q90" s="179"/>
      <c r="R90" s="180"/>
      <c r="S90" s="181"/>
      <c r="T90" s="174"/>
      <c r="U90" s="175"/>
      <c r="V90" s="176"/>
      <c r="W90" s="177"/>
      <c r="X90" s="185"/>
    </row>
    <row r="91" spans="1:24" ht="15.95" customHeight="1">
      <c r="A91" s="172"/>
      <c r="B91" s="173"/>
      <c r="C91" s="174"/>
      <c r="D91" s="175"/>
      <c r="E91" s="176"/>
      <c r="F91" s="177"/>
      <c r="G91" s="178"/>
      <c r="H91" s="179"/>
      <c r="I91" s="180"/>
      <c r="J91" s="181"/>
      <c r="K91" s="182"/>
      <c r="L91" s="183"/>
      <c r="M91" s="179"/>
      <c r="N91" s="180"/>
      <c r="O91" s="184"/>
      <c r="P91" s="178"/>
      <c r="Q91" s="179"/>
      <c r="R91" s="180"/>
      <c r="S91" s="181"/>
      <c r="T91" s="174"/>
      <c r="U91" s="175"/>
      <c r="V91" s="176"/>
      <c r="W91" s="177"/>
      <c r="X91" s="185"/>
    </row>
    <row r="92" spans="1:24" ht="15.95" customHeight="1">
      <c r="A92" s="172"/>
      <c r="B92" s="173"/>
      <c r="C92" s="174"/>
      <c r="D92" s="175"/>
      <c r="E92" s="176"/>
      <c r="F92" s="177"/>
      <c r="G92" s="178"/>
      <c r="H92" s="179"/>
      <c r="I92" s="180"/>
      <c r="J92" s="181"/>
      <c r="K92" s="182"/>
      <c r="L92" s="183"/>
      <c r="M92" s="179"/>
      <c r="N92" s="180"/>
      <c r="O92" s="184"/>
      <c r="P92" s="178"/>
      <c r="Q92" s="179"/>
      <c r="R92" s="180"/>
      <c r="S92" s="181"/>
      <c r="T92" s="174"/>
      <c r="U92" s="175"/>
      <c r="V92" s="176"/>
      <c r="W92" s="177"/>
      <c r="X92" s="185"/>
    </row>
    <row r="93" spans="1:24" ht="15.95" customHeight="1">
      <c r="A93" s="172"/>
      <c r="B93" s="173"/>
      <c r="C93" s="174"/>
      <c r="D93" s="175"/>
      <c r="E93" s="176"/>
      <c r="F93" s="177"/>
      <c r="G93" s="178"/>
      <c r="H93" s="179"/>
      <c r="I93" s="180"/>
      <c r="J93" s="181"/>
      <c r="K93" s="182"/>
      <c r="L93" s="183"/>
      <c r="M93" s="179"/>
      <c r="N93" s="180"/>
      <c r="O93" s="184"/>
      <c r="P93" s="178"/>
      <c r="Q93" s="179"/>
      <c r="R93" s="180"/>
      <c r="S93" s="181"/>
      <c r="T93" s="174"/>
      <c r="U93" s="175"/>
      <c r="V93" s="176"/>
      <c r="W93" s="177"/>
      <c r="X93" s="185"/>
    </row>
    <row r="94" spans="1:24" ht="15.95" customHeight="1">
      <c r="A94" s="172"/>
      <c r="B94" s="173"/>
      <c r="C94" s="174"/>
      <c r="D94" s="175"/>
      <c r="E94" s="176"/>
      <c r="F94" s="177"/>
      <c r="G94" s="178"/>
      <c r="H94" s="179"/>
      <c r="I94" s="180"/>
      <c r="J94" s="181"/>
      <c r="K94" s="182"/>
      <c r="L94" s="183"/>
      <c r="M94" s="179"/>
      <c r="N94" s="180"/>
      <c r="O94" s="184"/>
      <c r="P94" s="178"/>
      <c r="Q94" s="179"/>
      <c r="R94" s="180"/>
      <c r="S94" s="181"/>
      <c r="T94" s="174"/>
      <c r="U94" s="175"/>
      <c r="V94" s="176"/>
      <c r="W94" s="177"/>
      <c r="X94" s="185"/>
    </row>
    <row r="95" spans="1:24" ht="15.95" customHeight="1">
      <c r="A95" s="172"/>
      <c r="B95" s="173"/>
      <c r="C95" s="174"/>
      <c r="D95" s="175"/>
      <c r="E95" s="176"/>
      <c r="F95" s="177"/>
      <c r="G95" s="178"/>
      <c r="H95" s="179"/>
      <c r="I95" s="180"/>
      <c r="J95" s="181"/>
      <c r="K95" s="182"/>
      <c r="L95" s="183"/>
      <c r="M95" s="179"/>
      <c r="N95" s="180"/>
      <c r="O95" s="184"/>
      <c r="P95" s="178"/>
      <c r="Q95" s="179"/>
      <c r="R95" s="180"/>
      <c r="S95" s="181"/>
      <c r="T95" s="174"/>
      <c r="U95" s="175"/>
      <c r="V95" s="176"/>
      <c r="W95" s="177"/>
      <c r="X95" s="185"/>
    </row>
    <row r="96" spans="1:24" ht="15.95" customHeight="1">
      <c r="A96" s="172"/>
      <c r="B96" s="173"/>
      <c r="C96" s="174"/>
      <c r="D96" s="175"/>
      <c r="E96" s="176"/>
      <c r="F96" s="177"/>
      <c r="G96" s="178"/>
      <c r="H96" s="179"/>
      <c r="I96" s="180"/>
      <c r="J96" s="181"/>
      <c r="K96" s="182"/>
      <c r="L96" s="183"/>
      <c r="M96" s="179"/>
      <c r="N96" s="180"/>
      <c r="O96" s="184"/>
      <c r="P96" s="178"/>
      <c r="Q96" s="179"/>
      <c r="R96" s="180"/>
      <c r="S96" s="181"/>
      <c r="T96" s="174"/>
      <c r="U96" s="175"/>
      <c r="V96" s="176"/>
      <c r="W96" s="177"/>
      <c r="X96" s="185"/>
    </row>
    <row r="97" spans="1:24" ht="15.95" customHeight="1">
      <c r="A97" s="172"/>
      <c r="B97" s="173"/>
      <c r="C97" s="174"/>
      <c r="D97" s="175"/>
      <c r="E97" s="176"/>
      <c r="F97" s="177"/>
      <c r="G97" s="178"/>
      <c r="H97" s="179"/>
      <c r="I97" s="180"/>
      <c r="J97" s="181"/>
      <c r="K97" s="182"/>
      <c r="L97" s="183"/>
      <c r="M97" s="179"/>
      <c r="N97" s="180"/>
      <c r="O97" s="184"/>
      <c r="P97" s="178"/>
      <c r="Q97" s="179"/>
      <c r="R97" s="180"/>
      <c r="S97" s="181"/>
      <c r="T97" s="174"/>
      <c r="U97" s="175"/>
      <c r="V97" s="176"/>
      <c r="W97" s="177"/>
      <c r="X97" s="185"/>
    </row>
    <row r="98" spans="1:24" ht="15.95" customHeight="1">
      <c r="A98" s="172"/>
      <c r="B98" s="173"/>
      <c r="C98" s="174"/>
      <c r="D98" s="175"/>
      <c r="E98" s="176"/>
      <c r="F98" s="177"/>
      <c r="G98" s="178"/>
      <c r="H98" s="179"/>
      <c r="I98" s="180"/>
      <c r="J98" s="181"/>
      <c r="K98" s="182"/>
      <c r="L98" s="183"/>
      <c r="M98" s="179"/>
      <c r="N98" s="180"/>
      <c r="O98" s="184"/>
      <c r="P98" s="178"/>
      <c r="Q98" s="179"/>
      <c r="R98" s="180"/>
      <c r="S98" s="181"/>
      <c r="T98" s="174"/>
      <c r="U98" s="175"/>
      <c r="V98" s="176"/>
      <c r="W98" s="177"/>
      <c r="X98" s="185"/>
    </row>
    <row r="99" spans="1:24" ht="15.95" customHeight="1">
      <c r="A99" s="172"/>
      <c r="B99" s="173"/>
      <c r="C99" s="174"/>
      <c r="D99" s="175"/>
      <c r="E99" s="176"/>
      <c r="F99" s="177"/>
      <c r="G99" s="178"/>
      <c r="H99" s="179"/>
      <c r="I99" s="180"/>
      <c r="J99" s="181"/>
      <c r="K99" s="182"/>
      <c r="L99" s="183"/>
      <c r="M99" s="179"/>
      <c r="N99" s="180"/>
      <c r="O99" s="184"/>
      <c r="P99" s="178"/>
      <c r="Q99" s="179"/>
      <c r="R99" s="180"/>
      <c r="S99" s="181"/>
      <c r="T99" s="174"/>
      <c r="U99" s="175"/>
      <c r="V99" s="176"/>
      <c r="W99" s="177"/>
      <c r="X99" s="185"/>
    </row>
    <row r="100" spans="1:24" ht="15.95" customHeight="1">
      <c r="A100" s="172"/>
      <c r="B100" s="173"/>
      <c r="C100" s="174"/>
      <c r="D100" s="175"/>
      <c r="E100" s="176"/>
      <c r="F100" s="177"/>
      <c r="G100" s="178"/>
      <c r="H100" s="179"/>
      <c r="I100" s="180"/>
      <c r="J100" s="181"/>
      <c r="K100" s="182"/>
      <c r="L100" s="183"/>
      <c r="M100" s="179"/>
      <c r="N100" s="180"/>
      <c r="O100" s="184"/>
      <c r="P100" s="178"/>
      <c r="Q100" s="179"/>
      <c r="R100" s="180"/>
      <c r="S100" s="181"/>
      <c r="T100" s="174"/>
      <c r="U100" s="175"/>
      <c r="V100" s="176"/>
      <c r="W100" s="177"/>
      <c r="X100" s="185"/>
    </row>
    <row r="101" spans="1:24" ht="15.95" customHeight="1">
      <c r="A101" s="172"/>
      <c r="B101" s="173"/>
      <c r="C101" s="174"/>
      <c r="D101" s="175"/>
      <c r="E101" s="176"/>
      <c r="F101" s="177"/>
      <c r="G101" s="178"/>
      <c r="H101" s="179"/>
      <c r="I101" s="180"/>
      <c r="J101" s="181"/>
      <c r="K101" s="182"/>
      <c r="L101" s="183"/>
      <c r="M101" s="179"/>
      <c r="N101" s="180"/>
      <c r="O101" s="184"/>
      <c r="P101" s="178"/>
      <c r="Q101" s="179"/>
      <c r="R101" s="180"/>
      <c r="S101" s="181"/>
      <c r="T101" s="174"/>
      <c r="U101" s="175"/>
      <c r="V101" s="176"/>
      <c r="W101" s="177"/>
      <c r="X101" s="185"/>
    </row>
    <row r="102" spans="1:24" ht="15.95" customHeight="1">
      <c r="A102" s="172"/>
      <c r="B102" s="173"/>
      <c r="C102" s="174"/>
      <c r="D102" s="175"/>
      <c r="E102" s="176"/>
      <c r="F102" s="177"/>
      <c r="G102" s="178"/>
      <c r="H102" s="179"/>
      <c r="I102" s="180"/>
      <c r="J102" s="181"/>
      <c r="K102" s="182"/>
      <c r="L102" s="183"/>
      <c r="M102" s="179"/>
      <c r="N102" s="180"/>
      <c r="O102" s="184"/>
      <c r="P102" s="178"/>
      <c r="Q102" s="179"/>
      <c r="R102" s="180"/>
      <c r="S102" s="181"/>
      <c r="T102" s="174"/>
      <c r="U102" s="175"/>
      <c r="V102" s="176"/>
      <c r="W102" s="177"/>
      <c r="X102" s="185"/>
    </row>
    <row r="103" spans="1:24" ht="15.95" customHeight="1">
      <c r="A103" s="172"/>
      <c r="B103" s="173"/>
      <c r="C103" s="174"/>
      <c r="D103" s="175"/>
      <c r="E103" s="176"/>
      <c r="F103" s="177"/>
      <c r="G103" s="178"/>
      <c r="H103" s="179"/>
      <c r="I103" s="180"/>
      <c r="J103" s="181"/>
      <c r="K103" s="182"/>
      <c r="L103" s="183"/>
      <c r="M103" s="179"/>
      <c r="N103" s="180"/>
      <c r="O103" s="184"/>
      <c r="P103" s="178"/>
      <c r="Q103" s="179"/>
      <c r="R103" s="180"/>
      <c r="S103" s="181"/>
      <c r="T103" s="174"/>
      <c r="U103" s="175"/>
      <c r="V103" s="176"/>
      <c r="W103" s="177"/>
      <c r="X103" s="185"/>
    </row>
    <row r="104" spans="1:24" ht="15.95" customHeight="1">
      <c r="A104" s="172"/>
      <c r="B104" s="173"/>
      <c r="C104" s="174"/>
      <c r="D104" s="175"/>
      <c r="E104" s="176"/>
      <c r="F104" s="177"/>
      <c r="G104" s="178"/>
      <c r="H104" s="179"/>
      <c r="I104" s="180"/>
      <c r="J104" s="181"/>
      <c r="K104" s="182"/>
      <c r="L104" s="183"/>
      <c r="M104" s="179"/>
      <c r="N104" s="180"/>
      <c r="O104" s="184"/>
      <c r="P104" s="178"/>
      <c r="Q104" s="179"/>
      <c r="R104" s="180"/>
      <c r="S104" s="181"/>
      <c r="T104" s="174"/>
      <c r="U104" s="175"/>
      <c r="V104" s="176"/>
      <c r="W104" s="177"/>
      <c r="X104" s="185"/>
    </row>
    <row r="105" spans="1:24" ht="15.95" customHeight="1">
      <c r="A105" s="172"/>
      <c r="B105" s="173"/>
      <c r="C105" s="174"/>
      <c r="D105" s="175"/>
      <c r="E105" s="176"/>
      <c r="F105" s="177"/>
      <c r="G105" s="178"/>
      <c r="H105" s="179"/>
      <c r="I105" s="180"/>
      <c r="J105" s="181"/>
      <c r="K105" s="182"/>
      <c r="L105" s="183"/>
      <c r="M105" s="179"/>
      <c r="N105" s="180"/>
      <c r="O105" s="184"/>
      <c r="P105" s="178"/>
      <c r="Q105" s="179"/>
      <c r="R105" s="180"/>
      <c r="S105" s="181"/>
      <c r="T105" s="174"/>
      <c r="U105" s="175"/>
      <c r="V105" s="176"/>
      <c r="W105" s="177"/>
      <c r="X105" s="185"/>
    </row>
    <row r="106" spans="1:24" ht="15.95" customHeight="1">
      <c r="A106" s="172"/>
      <c r="B106" s="173"/>
      <c r="C106" s="174"/>
      <c r="D106" s="175"/>
      <c r="E106" s="176"/>
      <c r="F106" s="177"/>
      <c r="G106" s="178"/>
      <c r="H106" s="179"/>
      <c r="I106" s="180"/>
      <c r="J106" s="181"/>
      <c r="K106" s="182"/>
      <c r="L106" s="183"/>
      <c r="M106" s="179"/>
      <c r="N106" s="180"/>
      <c r="O106" s="184"/>
      <c r="P106" s="178"/>
      <c r="Q106" s="179"/>
      <c r="R106" s="180"/>
      <c r="S106" s="181"/>
      <c r="T106" s="174"/>
      <c r="U106" s="175"/>
      <c r="V106" s="176"/>
      <c r="W106" s="177"/>
      <c r="X106" s="185"/>
    </row>
    <row r="107" spans="1:24" ht="15.95" customHeight="1">
      <c r="A107" s="172"/>
      <c r="B107" s="173"/>
      <c r="C107" s="174"/>
      <c r="D107" s="175"/>
      <c r="E107" s="176"/>
      <c r="F107" s="177"/>
      <c r="G107" s="178"/>
      <c r="H107" s="179"/>
      <c r="I107" s="180"/>
      <c r="J107" s="181"/>
      <c r="K107" s="182"/>
      <c r="L107" s="183"/>
      <c r="M107" s="179"/>
      <c r="N107" s="180"/>
      <c r="O107" s="184"/>
      <c r="P107" s="178"/>
      <c r="Q107" s="179"/>
      <c r="R107" s="180"/>
      <c r="S107" s="181"/>
      <c r="T107" s="174"/>
      <c r="U107" s="175"/>
      <c r="V107" s="176"/>
      <c r="W107" s="177"/>
      <c r="X107" s="185"/>
    </row>
    <row r="108" spans="1:24" ht="15.95" customHeight="1">
      <c r="A108" s="172"/>
      <c r="B108" s="173"/>
      <c r="C108" s="174"/>
      <c r="D108" s="175"/>
      <c r="E108" s="176"/>
      <c r="F108" s="177"/>
      <c r="G108" s="178"/>
      <c r="H108" s="179"/>
      <c r="I108" s="180"/>
      <c r="J108" s="181"/>
      <c r="K108" s="182"/>
      <c r="L108" s="183"/>
      <c r="M108" s="179"/>
      <c r="N108" s="180"/>
      <c r="O108" s="184"/>
      <c r="P108" s="178"/>
      <c r="Q108" s="179"/>
      <c r="R108" s="180"/>
      <c r="S108" s="181"/>
      <c r="T108" s="174"/>
      <c r="U108" s="175"/>
      <c r="V108" s="176"/>
      <c r="W108" s="177"/>
      <c r="X108" s="185"/>
    </row>
    <row r="109" spans="1:24" ht="15.95" customHeight="1">
      <c r="A109" s="172"/>
      <c r="B109" s="173"/>
      <c r="C109" s="174"/>
      <c r="D109" s="175"/>
      <c r="E109" s="176"/>
      <c r="F109" s="177"/>
      <c r="G109" s="178"/>
      <c r="H109" s="179"/>
      <c r="I109" s="180"/>
      <c r="J109" s="181"/>
      <c r="K109" s="182"/>
      <c r="L109" s="183"/>
      <c r="M109" s="179"/>
      <c r="N109" s="180"/>
      <c r="O109" s="184"/>
      <c r="P109" s="178"/>
      <c r="Q109" s="179"/>
      <c r="R109" s="180"/>
      <c r="S109" s="181"/>
      <c r="T109" s="174"/>
      <c r="U109" s="175"/>
      <c r="V109" s="176"/>
      <c r="W109" s="177"/>
      <c r="X109" s="185"/>
    </row>
    <row r="110" spans="1:24" ht="15.95" customHeight="1">
      <c r="A110" s="172"/>
      <c r="B110" s="173"/>
      <c r="C110" s="174"/>
      <c r="D110" s="175"/>
      <c r="E110" s="176"/>
      <c r="F110" s="177"/>
      <c r="G110" s="178"/>
      <c r="H110" s="179"/>
      <c r="I110" s="180"/>
      <c r="J110" s="181"/>
      <c r="K110" s="182"/>
      <c r="L110" s="183"/>
      <c r="M110" s="179"/>
      <c r="N110" s="180"/>
      <c r="O110" s="184"/>
      <c r="P110" s="178"/>
      <c r="Q110" s="179"/>
      <c r="R110" s="180"/>
      <c r="S110" s="181"/>
      <c r="T110" s="174"/>
      <c r="U110" s="175"/>
      <c r="V110" s="176"/>
      <c r="W110" s="177"/>
      <c r="X110" s="185"/>
    </row>
    <row r="111" spans="1:24" ht="15.95" customHeight="1">
      <c r="A111" s="172"/>
      <c r="B111" s="173"/>
      <c r="C111" s="174"/>
      <c r="D111" s="175"/>
      <c r="E111" s="176"/>
      <c r="F111" s="177"/>
      <c r="G111" s="178"/>
      <c r="H111" s="179"/>
      <c r="I111" s="180"/>
      <c r="J111" s="181"/>
      <c r="K111" s="182"/>
      <c r="L111" s="183"/>
      <c r="M111" s="179"/>
      <c r="N111" s="180"/>
      <c r="O111" s="184"/>
      <c r="P111" s="178"/>
      <c r="Q111" s="179"/>
      <c r="R111" s="180"/>
      <c r="S111" s="181"/>
      <c r="T111" s="174"/>
      <c r="U111" s="175"/>
      <c r="V111" s="176"/>
      <c r="W111" s="177"/>
      <c r="X111" s="185"/>
    </row>
    <row r="112" spans="1:24" ht="15.95" customHeight="1">
      <c r="A112" s="172"/>
      <c r="B112" s="173"/>
      <c r="C112" s="174"/>
      <c r="D112" s="175"/>
      <c r="E112" s="176"/>
      <c r="F112" s="177"/>
      <c r="G112" s="178"/>
      <c r="H112" s="179"/>
      <c r="I112" s="180"/>
      <c r="J112" s="181"/>
      <c r="K112" s="182"/>
      <c r="L112" s="183"/>
      <c r="M112" s="179"/>
      <c r="N112" s="180"/>
      <c r="O112" s="184"/>
      <c r="P112" s="178"/>
      <c r="Q112" s="179"/>
      <c r="R112" s="180"/>
      <c r="S112" s="181"/>
      <c r="T112" s="174"/>
      <c r="U112" s="175"/>
      <c r="V112" s="176"/>
      <c r="W112" s="177"/>
      <c r="X112" s="185"/>
    </row>
    <row r="113" spans="1:24" ht="15.95" customHeight="1">
      <c r="A113" s="172"/>
      <c r="B113" s="173"/>
      <c r="C113" s="174"/>
      <c r="D113" s="175"/>
      <c r="E113" s="176"/>
      <c r="F113" s="177"/>
      <c r="G113" s="178"/>
      <c r="H113" s="179"/>
      <c r="I113" s="180"/>
      <c r="J113" s="181"/>
      <c r="K113" s="182"/>
      <c r="L113" s="183"/>
      <c r="M113" s="179"/>
      <c r="N113" s="180"/>
      <c r="O113" s="184"/>
      <c r="P113" s="178"/>
      <c r="Q113" s="179"/>
      <c r="R113" s="180"/>
      <c r="S113" s="181"/>
      <c r="T113" s="174"/>
      <c r="U113" s="175"/>
      <c r="V113" s="176"/>
      <c r="W113" s="177"/>
      <c r="X113" s="185"/>
    </row>
    <row r="114" spans="1:24" ht="15.95" customHeight="1">
      <c r="A114" s="172"/>
      <c r="B114" s="173"/>
      <c r="C114" s="174"/>
      <c r="D114" s="175"/>
      <c r="E114" s="176"/>
      <c r="F114" s="177"/>
      <c r="G114" s="178"/>
      <c r="H114" s="179"/>
      <c r="I114" s="180"/>
      <c r="J114" s="181"/>
      <c r="K114" s="182"/>
      <c r="L114" s="183"/>
      <c r="M114" s="179"/>
      <c r="N114" s="180"/>
      <c r="O114" s="184"/>
      <c r="P114" s="178"/>
      <c r="Q114" s="179"/>
      <c r="R114" s="180"/>
      <c r="S114" s="181"/>
      <c r="T114" s="174"/>
      <c r="U114" s="175"/>
      <c r="V114" s="176"/>
      <c r="W114" s="177"/>
      <c r="X114" s="185"/>
    </row>
    <row r="115" spans="1:24" ht="15.95" customHeight="1">
      <c r="A115" s="172"/>
      <c r="B115" s="173"/>
      <c r="C115" s="174"/>
      <c r="D115" s="175"/>
      <c r="E115" s="176"/>
      <c r="F115" s="177"/>
      <c r="G115" s="178"/>
      <c r="H115" s="179"/>
      <c r="I115" s="180"/>
      <c r="J115" s="181"/>
      <c r="K115" s="182"/>
      <c r="L115" s="183"/>
      <c r="M115" s="179"/>
      <c r="N115" s="180"/>
      <c r="O115" s="184"/>
      <c r="P115" s="178"/>
      <c r="Q115" s="179"/>
      <c r="R115" s="180"/>
      <c r="S115" s="181"/>
      <c r="T115" s="174"/>
      <c r="U115" s="175"/>
      <c r="V115" s="176"/>
      <c r="W115" s="177"/>
      <c r="X115" s="185"/>
    </row>
    <row r="116" spans="1:24" ht="15.95" customHeight="1">
      <c r="A116" s="172"/>
      <c r="B116" s="173"/>
      <c r="C116" s="174"/>
      <c r="D116" s="175"/>
      <c r="E116" s="176"/>
      <c r="F116" s="177"/>
      <c r="G116" s="178"/>
      <c r="H116" s="179"/>
      <c r="I116" s="180"/>
      <c r="J116" s="181"/>
      <c r="K116" s="182"/>
      <c r="L116" s="183"/>
      <c r="M116" s="179"/>
      <c r="N116" s="180"/>
      <c r="O116" s="184"/>
      <c r="P116" s="178"/>
      <c r="Q116" s="179"/>
      <c r="R116" s="180"/>
      <c r="S116" s="181"/>
      <c r="T116" s="174"/>
      <c r="U116" s="175"/>
      <c r="V116" s="176"/>
      <c r="W116" s="177"/>
      <c r="X116" s="185"/>
    </row>
    <row r="117" spans="1:24" ht="15.95" customHeight="1">
      <c r="A117" s="172"/>
      <c r="B117" s="173"/>
      <c r="C117" s="174"/>
      <c r="D117" s="175"/>
      <c r="E117" s="176"/>
      <c r="F117" s="177"/>
      <c r="G117" s="178"/>
      <c r="H117" s="179"/>
      <c r="I117" s="180"/>
      <c r="J117" s="181"/>
      <c r="K117" s="182"/>
      <c r="L117" s="183"/>
      <c r="M117" s="179"/>
      <c r="N117" s="180"/>
      <c r="O117" s="184"/>
      <c r="P117" s="178"/>
      <c r="Q117" s="179"/>
      <c r="R117" s="180"/>
      <c r="S117" s="181"/>
      <c r="T117" s="174"/>
      <c r="U117" s="175"/>
      <c r="V117" s="176"/>
      <c r="W117" s="177"/>
      <c r="X117" s="185"/>
    </row>
    <row r="118" spans="1:24" ht="15.95" customHeight="1">
      <c r="A118" s="172"/>
      <c r="B118" s="173"/>
      <c r="C118" s="174"/>
      <c r="D118" s="175"/>
      <c r="E118" s="176"/>
      <c r="F118" s="177"/>
      <c r="G118" s="178"/>
      <c r="H118" s="179"/>
      <c r="I118" s="180"/>
      <c r="J118" s="181"/>
      <c r="K118" s="182"/>
      <c r="L118" s="183"/>
      <c r="M118" s="179"/>
      <c r="N118" s="180"/>
      <c r="O118" s="184"/>
      <c r="P118" s="178"/>
      <c r="Q118" s="179"/>
      <c r="R118" s="180"/>
      <c r="S118" s="181"/>
      <c r="T118" s="174"/>
      <c r="U118" s="175"/>
      <c r="V118" s="176"/>
      <c r="W118" s="177"/>
      <c r="X118" s="185"/>
    </row>
    <row r="119" spans="1:24" ht="15.95" customHeight="1">
      <c r="A119" s="172"/>
      <c r="B119" s="173"/>
      <c r="C119" s="174"/>
      <c r="D119" s="175"/>
      <c r="E119" s="176"/>
      <c r="F119" s="177"/>
      <c r="G119" s="178"/>
      <c r="H119" s="179"/>
      <c r="I119" s="180"/>
      <c r="J119" s="181"/>
      <c r="K119" s="182"/>
      <c r="L119" s="183"/>
      <c r="M119" s="179"/>
      <c r="N119" s="180"/>
      <c r="O119" s="184"/>
      <c r="P119" s="178"/>
      <c r="Q119" s="179"/>
      <c r="R119" s="180"/>
      <c r="S119" s="181"/>
      <c r="T119" s="174"/>
      <c r="U119" s="175"/>
      <c r="V119" s="176"/>
      <c r="W119" s="177"/>
      <c r="X119" s="185"/>
    </row>
    <row r="120" spans="1:24" ht="15.95" customHeight="1">
      <c r="A120" s="172"/>
      <c r="B120" s="173"/>
      <c r="C120" s="174"/>
      <c r="D120" s="175"/>
      <c r="E120" s="176"/>
      <c r="F120" s="177"/>
      <c r="G120" s="178"/>
      <c r="H120" s="179"/>
      <c r="I120" s="180"/>
      <c r="J120" s="181"/>
      <c r="K120" s="182"/>
      <c r="L120" s="183"/>
      <c r="M120" s="179"/>
      <c r="N120" s="180"/>
      <c r="O120" s="184"/>
      <c r="P120" s="178"/>
      <c r="Q120" s="179"/>
      <c r="R120" s="180"/>
      <c r="S120" s="181"/>
      <c r="T120" s="174"/>
      <c r="U120" s="175"/>
      <c r="V120" s="176"/>
      <c r="W120" s="177"/>
      <c r="X120" s="185"/>
    </row>
    <row r="121" spans="1:24" ht="15.95" customHeight="1">
      <c r="A121" s="172"/>
      <c r="B121" s="173"/>
      <c r="C121" s="174"/>
      <c r="D121" s="175"/>
      <c r="E121" s="176"/>
      <c r="F121" s="177"/>
      <c r="G121" s="178"/>
      <c r="H121" s="179"/>
      <c r="I121" s="180"/>
      <c r="J121" s="181"/>
      <c r="K121" s="182"/>
      <c r="L121" s="183"/>
      <c r="M121" s="179"/>
      <c r="N121" s="180"/>
      <c r="O121" s="184"/>
      <c r="P121" s="178"/>
      <c r="Q121" s="179"/>
      <c r="R121" s="180"/>
      <c r="S121" s="181"/>
      <c r="T121" s="174"/>
      <c r="U121" s="175"/>
      <c r="V121" s="176"/>
      <c r="W121" s="177"/>
      <c r="X121" s="185"/>
    </row>
    <row r="122" spans="1:24" ht="15.95" customHeight="1">
      <c r="A122" s="172"/>
      <c r="B122" s="173"/>
      <c r="C122" s="174"/>
      <c r="D122" s="175"/>
      <c r="E122" s="176"/>
      <c r="F122" s="177"/>
      <c r="G122" s="178"/>
      <c r="H122" s="179"/>
      <c r="I122" s="180"/>
      <c r="J122" s="181"/>
      <c r="K122" s="182"/>
      <c r="L122" s="183"/>
      <c r="M122" s="179"/>
      <c r="N122" s="180"/>
      <c r="O122" s="184"/>
      <c r="P122" s="178"/>
      <c r="Q122" s="179"/>
      <c r="R122" s="180"/>
      <c r="S122" s="181"/>
      <c r="T122" s="174"/>
      <c r="U122" s="175"/>
      <c r="V122" s="176"/>
      <c r="W122" s="177"/>
      <c r="X122" s="185"/>
    </row>
    <row r="123" spans="1:24" ht="15.95" customHeight="1">
      <c r="A123" s="172"/>
      <c r="B123" s="173"/>
      <c r="C123" s="174"/>
      <c r="D123" s="175"/>
      <c r="E123" s="176"/>
      <c r="F123" s="177"/>
      <c r="G123" s="178"/>
      <c r="H123" s="179"/>
      <c r="I123" s="180"/>
      <c r="J123" s="181"/>
      <c r="K123" s="182"/>
      <c r="L123" s="183"/>
      <c r="M123" s="179"/>
      <c r="N123" s="180"/>
      <c r="O123" s="184"/>
      <c r="P123" s="178"/>
      <c r="Q123" s="179"/>
      <c r="R123" s="180"/>
      <c r="S123" s="181"/>
      <c r="T123" s="174"/>
      <c r="U123" s="175"/>
      <c r="V123" s="176"/>
      <c r="W123" s="177"/>
      <c r="X123" s="185"/>
    </row>
    <row r="124" spans="1:24" ht="15.95" customHeight="1">
      <c r="A124" s="172"/>
      <c r="B124" s="173"/>
      <c r="C124" s="174"/>
      <c r="D124" s="175"/>
      <c r="E124" s="176"/>
      <c r="F124" s="177"/>
      <c r="G124" s="178"/>
      <c r="H124" s="179"/>
      <c r="I124" s="180"/>
      <c r="J124" s="181"/>
      <c r="K124" s="182"/>
      <c r="L124" s="183"/>
      <c r="M124" s="179"/>
      <c r="N124" s="180"/>
      <c r="O124" s="184"/>
      <c r="P124" s="178"/>
      <c r="Q124" s="179"/>
      <c r="R124" s="180"/>
      <c r="S124" s="181"/>
      <c r="T124" s="174"/>
      <c r="U124" s="175"/>
      <c r="V124" s="176"/>
      <c r="W124" s="177"/>
      <c r="X124" s="185"/>
    </row>
    <row r="125" spans="1:24" ht="15.95" customHeight="1">
      <c r="A125" s="172"/>
      <c r="B125" s="173"/>
      <c r="C125" s="174"/>
      <c r="D125" s="175"/>
      <c r="E125" s="176"/>
      <c r="F125" s="177"/>
      <c r="G125" s="178"/>
      <c r="H125" s="179"/>
      <c r="I125" s="180"/>
      <c r="J125" s="181"/>
      <c r="K125" s="182"/>
      <c r="L125" s="183"/>
      <c r="M125" s="179"/>
      <c r="N125" s="180"/>
      <c r="O125" s="184"/>
      <c r="P125" s="178"/>
      <c r="Q125" s="179"/>
      <c r="R125" s="180"/>
      <c r="S125" s="181"/>
      <c r="T125" s="174"/>
      <c r="U125" s="175"/>
      <c r="V125" s="176"/>
      <c r="W125" s="177"/>
      <c r="X125" s="185"/>
    </row>
    <row r="126" spans="1:24" ht="15.95" customHeight="1">
      <c r="A126" s="172"/>
      <c r="B126" s="173"/>
      <c r="C126" s="174"/>
      <c r="D126" s="175"/>
      <c r="E126" s="176"/>
      <c r="F126" s="177"/>
      <c r="G126" s="178"/>
      <c r="H126" s="179"/>
      <c r="I126" s="180"/>
      <c r="J126" s="181"/>
      <c r="K126" s="182"/>
      <c r="L126" s="183"/>
      <c r="M126" s="179"/>
      <c r="N126" s="180"/>
      <c r="O126" s="184"/>
      <c r="P126" s="178"/>
      <c r="Q126" s="179"/>
      <c r="R126" s="180"/>
      <c r="S126" s="181"/>
      <c r="T126" s="174"/>
      <c r="U126" s="175"/>
      <c r="V126" s="176"/>
      <c r="W126" s="177"/>
      <c r="X126" s="185"/>
    </row>
    <row r="127" spans="1:24" ht="15.95" customHeight="1">
      <c r="A127" s="172"/>
      <c r="B127" s="173"/>
      <c r="C127" s="174"/>
      <c r="D127" s="175"/>
      <c r="E127" s="176"/>
      <c r="F127" s="177"/>
      <c r="G127" s="178"/>
      <c r="H127" s="179"/>
      <c r="I127" s="180"/>
      <c r="J127" s="181"/>
      <c r="K127" s="182"/>
      <c r="L127" s="183"/>
      <c r="M127" s="179"/>
      <c r="N127" s="180"/>
      <c r="O127" s="184"/>
      <c r="P127" s="178"/>
      <c r="Q127" s="179"/>
      <c r="R127" s="180"/>
      <c r="S127" s="181"/>
      <c r="T127" s="174"/>
      <c r="U127" s="175"/>
      <c r="V127" s="176"/>
      <c r="W127" s="177"/>
      <c r="X127" s="185"/>
    </row>
    <row r="128" spans="1:24" ht="15.95" customHeight="1">
      <c r="A128" s="172"/>
      <c r="B128" s="173"/>
      <c r="C128" s="174"/>
      <c r="D128" s="175"/>
      <c r="E128" s="176"/>
      <c r="F128" s="177"/>
      <c r="G128" s="178"/>
      <c r="H128" s="179"/>
      <c r="I128" s="180"/>
      <c r="J128" s="181"/>
      <c r="K128" s="182"/>
      <c r="L128" s="183"/>
      <c r="M128" s="179"/>
      <c r="N128" s="180"/>
      <c r="O128" s="184"/>
      <c r="P128" s="178"/>
      <c r="Q128" s="179"/>
      <c r="R128" s="180"/>
      <c r="S128" s="181"/>
      <c r="T128" s="174"/>
      <c r="U128" s="175"/>
      <c r="V128" s="176"/>
      <c r="W128" s="177"/>
      <c r="X128" s="185"/>
    </row>
    <row r="129" spans="1:24" ht="15.95" customHeight="1">
      <c r="A129" s="172"/>
      <c r="B129" s="173"/>
      <c r="C129" s="174"/>
      <c r="D129" s="175"/>
      <c r="E129" s="176"/>
      <c r="F129" s="177"/>
      <c r="G129" s="178"/>
      <c r="H129" s="179"/>
      <c r="I129" s="180"/>
      <c r="J129" s="181"/>
      <c r="K129" s="182"/>
      <c r="L129" s="183"/>
      <c r="M129" s="179"/>
      <c r="N129" s="180"/>
      <c r="O129" s="184"/>
      <c r="P129" s="178"/>
      <c r="Q129" s="179"/>
      <c r="R129" s="180"/>
      <c r="S129" s="181"/>
      <c r="T129" s="174"/>
      <c r="U129" s="175"/>
      <c r="V129" s="176"/>
      <c r="W129" s="177"/>
      <c r="X129" s="185"/>
    </row>
    <row r="130" spans="1:24" ht="15.95" customHeight="1">
      <c r="A130" s="172"/>
      <c r="B130" s="173"/>
      <c r="C130" s="174"/>
      <c r="D130" s="175"/>
      <c r="E130" s="176"/>
      <c r="F130" s="177"/>
      <c r="G130" s="178"/>
      <c r="H130" s="179"/>
      <c r="I130" s="180"/>
      <c r="J130" s="181"/>
      <c r="K130" s="182"/>
      <c r="L130" s="183"/>
      <c r="M130" s="179"/>
      <c r="N130" s="180"/>
      <c r="O130" s="184"/>
      <c r="P130" s="178"/>
      <c r="Q130" s="179"/>
      <c r="R130" s="180"/>
      <c r="S130" s="181"/>
      <c r="T130" s="174"/>
      <c r="U130" s="175"/>
      <c r="V130" s="176"/>
      <c r="W130" s="177"/>
      <c r="X130" s="185"/>
    </row>
    <row r="131" spans="1:24">
      <c r="A131" s="5"/>
      <c r="B131" s="6"/>
    </row>
    <row r="132" spans="1:24">
      <c r="A132" s="7"/>
    </row>
    <row r="191" spans="6:6">
      <c r="F191" s="4" t="s">
        <v>28</v>
      </c>
    </row>
    <row r="192" spans="6:6">
      <c r="F192" s="4" t="s">
        <v>29</v>
      </c>
    </row>
    <row r="193" spans="6:6">
      <c r="F193" s="4" t="s">
        <v>9</v>
      </c>
    </row>
    <row r="194" spans="6:6">
      <c r="F194" s="4" t="s">
        <v>30</v>
      </c>
    </row>
    <row r="195" spans="6:6">
      <c r="F195" s="4" t="s">
        <v>96</v>
      </c>
    </row>
    <row r="196" spans="6:6">
      <c r="F196" s="4" t="s">
        <v>85</v>
      </c>
    </row>
    <row r="197" spans="6:6">
      <c r="F197" s="4" t="s">
        <v>31</v>
      </c>
    </row>
  </sheetData>
  <sheetProtection algorithmName="SHA-512" hashValue="CoGuhch6fQeGGkWWQrBb3NqIGGkeAfEsiDu/S2eoaOvXLRV16mpwFu2zg0uND7vmI70reJMiltLbs1jWjA6NRQ==" saltValue="+vCKS2WfQTE8DM00Tpap1g==" spinCount="100000" sheet="1" objects="1" scenarios="1"/>
  <mergeCells count="69">
    <mergeCell ref="A1:X1"/>
    <mergeCell ref="A2:B2"/>
    <mergeCell ref="C2:H2"/>
    <mergeCell ref="J2:K2"/>
    <mergeCell ref="L2:O2"/>
    <mergeCell ref="Q2:S2"/>
    <mergeCell ref="T2:W2"/>
    <mergeCell ref="P9:S9"/>
    <mergeCell ref="T9:W9"/>
    <mergeCell ref="A4:B4"/>
    <mergeCell ref="K4:O4"/>
    <mergeCell ref="P4:W4"/>
    <mergeCell ref="A5:B5"/>
    <mergeCell ref="A6:B6"/>
    <mergeCell ref="J6:P7"/>
    <mergeCell ref="A7:B7"/>
    <mergeCell ref="A8:B8"/>
    <mergeCell ref="A9:B9"/>
    <mergeCell ref="C9:F9"/>
    <mergeCell ref="G9:J9"/>
    <mergeCell ref="K9:O9"/>
    <mergeCell ref="X10:X13"/>
    <mergeCell ref="A11:B11"/>
    <mergeCell ref="C11:F11"/>
    <mergeCell ref="G11:J11"/>
    <mergeCell ref="K11:O11"/>
    <mergeCell ref="P11:S11"/>
    <mergeCell ref="T11:W11"/>
    <mergeCell ref="A12:B12"/>
    <mergeCell ref="C12:F12"/>
    <mergeCell ref="G12:J12"/>
    <mergeCell ref="A10:B10"/>
    <mergeCell ref="C10:F10"/>
    <mergeCell ref="G10:J10"/>
    <mergeCell ref="K10:O10"/>
    <mergeCell ref="P10:S10"/>
    <mergeCell ref="T10:W10"/>
    <mergeCell ref="F14:F15"/>
    <mergeCell ref="K12:O12"/>
    <mergeCell ref="P12:S12"/>
    <mergeCell ref="T12:W12"/>
    <mergeCell ref="A13:B13"/>
    <mergeCell ref="C13:F13"/>
    <mergeCell ref="G13:J13"/>
    <mergeCell ref="K13:O13"/>
    <mergeCell ref="P13:S13"/>
    <mergeCell ref="T13:W13"/>
    <mergeCell ref="A14:A15"/>
    <mergeCell ref="B14:B15"/>
    <mergeCell ref="C14:C15"/>
    <mergeCell ref="D14:D15"/>
    <mergeCell ref="E14:E15"/>
    <mergeCell ref="R14:R15"/>
    <mergeCell ref="G14:G15"/>
    <mergeCell ref="H14:H15"/>
    <mergeCell ref="I14:I15"/>
    <mergeCell ref="J14:J15"/>
    <mergeCell ref="K14:K15"/>
    <mergeCell ref="L14:L15"/>
    <mergeCell ref="M14:M15"/>
    <mergeCell ref="N14:N15"/>
    <mergeCell ref="O14:O15"/>
    <mergeCell ref="P14:P15"/>
    <mergeCell ref="W14:W15"/>
    <mergeCell ref="Q14:Q15"/>
    <mergeCell ref="S14:S15"/>
    <mergeCell ref="T14:T15"/>
    <mergeCell ref="U14:U15"/>
    <mergeCell ref="V14:V15"/>
  </mergeCells>
  <dataValidations count="3">
    <dataValidation type="list" allowBlank="1" showInputMessage="1" showErrorMessage="1" sqref="E16:E130 I16:I130 N16:N130 R16:R130 V16:V130">
      <formula1>$F$193:$F$197</formula1>
    </dataValidation>
    <dataValidation type="decimal" allowBlank="1" showInputMessage="1" showErrorMessage="1" sqref="D16:D130 H16:H130 M16:M130 Q16:Q130 U16:U130">
      <formula1>0</formula1>
      <formula2>999.9</formula2>
    </dataValidation>
    <dataValidation type="list" allowBlank="1" showInputMessage="1" showErrorMessage="1" sqref="F16:F130 W16:W130 S16:S130 O16:O130 J16:J130">
      <formula1>$F$191:$F$192</formula1>
    </dataValidation>
  </dataValidations>
  <pageMargins left="0.7" right="0.7" top="0.75" bottom="0.75" header="0.3" footer="0.3"/>
  <pageSetup paperSize="9" scale="70" fitToHeight="0" orientation="landscape" r:id="rId1"/>
  <headerFooter alignWithMargins="0">
    <oddHeader>&amp;C&amp;G</oddHead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R28"/>
  <sheetViews>
    <sheetView workbookViewId="0">
      <selection activeCell="G25" sqref="G25"/>
    </sheetView>
  </sheetViews>
  <sheetFormatPr defaultColWidth="9.140625" defaultRowHeight="12.75"/>
  <cols>
    <col min="1" max="1" width="9.7109375" customWidth="1"/>
    <col min="2" max="2" width="2.5703125" customWidth="1"/>
    <col min="3" max="3" width="10.42578125" bestFit="1" customWidth="1"/>
    <col min="4" max="4" width="17.7109375" customWidth="1"/>
    <col min="5" max="5" width="13.140625" customWidth="1"/>
    <col min="6" max="6" width="6.85546875" customWidth="1"/>
    <col min="7" max="7" width="10.140625" customWidth="1"/>
    <col min="8" max="8" width="10.28515625" customWidth="1"/>
    <col min="9" max="9" width="13.7109375" customWidth="1"/>
    <col min="14" max="14" width="2" bestFit="1" customWidth="1"/>
    <col min="15" max="15" width="3.5703125" bestFit="1" customWidth="1"/>
    <col min="16" max="16" width="16.28515625" bestFit="1" customWidth="1"/>
    <col min="17" max="17" width="2.140625" bestFit="1" customWidth="1"/>
    <col min="18" max="18" width="15.140625" style="14" customWidth="1"/>
  </cols>
  <sheetData>
    <row r="3" spans="2:17" ht="18">
      <c r="E3" s="385" t="s">
        <v>133</v>
      </c>
      <c r="F3" s="385"/>
      <c r="G3" s="385"/>
      <c r="P3" s="15"/>
      <c r="Q3" s="15"/>
    </row>
    <row r="5" spans="2:17">
      <c r="C5" s="12" t="s">
        <v>78</v>
      </c>
      <c r="D5" s="12" t="s">
        <v>56</v>
      </c>
      <c r="E5" s="12"/>
      <c r="F5" s="12"/>
      <c r="G5" s="12" t="s">
        <v>57</v>
      </c>
      <c r="H5" s="386" t="s">
        <v>1</v>
      </c>
      <c r="I5" s="386"/>
    </row>
    <row r="6" spans="2:17">
      <c r="D6" s="9"/>
      <c r="H6" s="10"/>
    </row>
    <row r="7" spans="2:17">
      <c r="B7">
        <v>1</v>
      </c>
      <c r="C7" s="11" t="s">
        <v>35</v>
      </c>
      <c r="D7" s="9" t="s">
        <v>36</v>
      </c>
      <c r="E7">
        <v>1E-3</v>
      </c>
      <c r="F7" t="s">
        <v>46</v>
      </c>
      <c r="G7" s="16">
        <v>1</v>
      </c>
      <c r="H7" s="10">
        <f>G7*E7</f>
        <v>1E-3</v>
      </c>
      <c r="I7" s="11" t="s">
        <v>46</v>
      </c>
    </row>
    <row r="8" spans="2:17">
      <c r="B8">
        <v>1</v>
      </c>
      <c r="C8" s="11" t="s">
        <v>61</v>
      </c>
      <c r="D8" s="9" t="s">
        <v>37</v>
      </c>
      <c r="E8">
        <v>28.316849999999999</v>
      </c>
      <c r="F8" t="s">
        <v>46</v>
      </c>
      <c r="G8" s="16">
        <v>1</v>
      </c>
      <c r="H8" s="10">
        <f t="shared" ref="H8:H28" si="0">G8*E8</f>
        <v>28.316849999999999</v>
      </c>
      <c r="I8" s="11" t="s">
        <v>46</v>
      </c>
    </row>
    <row r="9" spans="2:17">
      <c r="B9">
        <v>1</v>
      </c>
      <c r="C9" s="11" t="s">
        <v>62</v>
      </c>
      <c r="D9" s="9" t="s">
        <v>38</v>
      </c>
      <c r="E9">
        <v>1.6386999999999999E-2</v>
      </c>
      <c r="F9" t="s">
        <v>46</v>
      </c>
      <c r="G9" s="16">
        <v>1</v>
      </c>
      <c r="H9" s="10">
        <f t="shared" si="0"/>
        <v>1.6386999999999999E-2</v>
      </c>
      <c r="I9" s="11" t="s">
        <v>46</v>
      </c>
    </row>
    <row r="10" spans="2:17">
      <c r="B10">
        <v>1</v>
      </c>
      <c r="C10" s="13" t="s">
        <v>82</v>
      </c>
      <c r="D10" s="9" t="s">
        <v>84</v>
      </c>
      <c r="E10">
        <v>0.01</v>
      </c>
      <c r="F10" s="11" t="s">
        <v>46</v>
      </c>
      <c r="G10" s="16">
        <v>1</v>
      </c>
      <c r="H10" s="10">
        <f t="shared" si="0"/>
        <v>0.01</v>
      </c>
      <c r="I10" s="11" t="s">
        <v>46</v>
      </c>
    </row>
    <row r="11" spans="2:17">
      <c r="B11">
        <v>1</v>
      </c>
      <c r="C11" s="11" t="s">
        <v>63</v>
      </c>
      <c r="D11" s="9" t="s">
        <v>39</v>
      </c>
      <c r="E11">
        <v>1000</v>
      </c>
      <c r="F11" t="s">
        <v>46</v>
      </c>
      <c r="G11" s="16">
        <v>1</v>
      </c>
      <c r="H11" s="10">
        <f t="shared" si="0"/>
        <v>1000</v>
      </c>
      <c r="I11" s="11" t="s">
        <v>46</v>
      </c>
    </row>
    <row r="12" spans="2:17">
      <c r="B12">
        <v>1</v>
      </c>
      <c r="C12" s="11" t="s">
        <v>65</v>
      </c>
      <c r="D12" s="9" t="s">
        <v>41</v>
      </c>
      <c r="E12">
        <v>0.2365882</v>
      </c>
      <c r="F12" t="s">
        <v>46</v>
      </c>
      <c r="G12" s="16">
        <v>1</v>
      </c>
      <c r="H12" s="10">
        <f t="shared" si="0"/>
        <v>0.2365882</v>
      </c>
      <c r="I12" s="11" t="s">
        <v>46</v>
      </c>
    </row>
    <row r="13" spans="2:17">
      <c r="B13">
        <v>1</v>
      </c>
      <c r="C13" s="11" t="s">
        <v>64</v>
      </c>
      <c r="D13" s="9" t="s">
        <v>40</v>
      </c>
      <c r="E13">
        <v>764.55489999999998</v>
      </c>
      <c r="F13" t="s">
        <v>46</v>
      </c>
      <c r="G13" s="16">
        <v>1</v>
      </c>
      <c r="H13" s="10">
        <f t="shared" si="0"/>
        <v>764.55489999999998</v>
      </c>
      <c r="I13" s="11" t="s">
        <v>46</v>
      </c>
    </row>
    <row r="14" spans="2:17">
      <c r="B14">
        <v>1</v>
      </c>
      <c r="C14" s="13" t="s">
        <v>58</v>
      </c>
      <c r="D14" s="9" t="s">
        <v>83</v>
      </c>
      <c r="E14">
        <v>0.1</v>
      </c>
      <c r="F14" s="11" t="s">
        <v>46</v>
      </c>
      <c r="G14" s="16">
        <v>1</v>
      </c>
      <c r="H14" s="10">
        <f t="shared" si="0"/>
        <v>0.1</v>
      </c>
      <c r="I14" s="11" t="s">
        <v>46</v>
      </c>
    </row>
    <row r="15" spans="2:17">
      <c r="B15">
        <v>1</v>
      </c>
      <c r="C15" s="11" t="s">
        <v>66</v>
      </c>
      <c r="D15" s="9" t="s">
        <v>42</v>
      </c>
      <c r="E15">
        <v>3.6967160000000001E-3</v>
      </c>
      <c r="F15" t="s">
        <v>46</v>
      </c>
      <c r="G15" s="16">
        <v>1</v>
      </c>
      <c r="H15" s="10">
        <f t="shared" si="0"/>
        <v>3.6967160000000001E-3</v>
      </c>
      <c r="I15" s="11" t="s">
        <v>46</v>
      </c>
    </row>
    <row r="16" spans="2:17">
      <c r="B16">
        <v>1</v>
      </c>
      <c r="C16" s="11" t="s">
        <v>67</v>
      </c>
      <c r="D16" s="9" t="s">
        <v>43</v>
      </c>
      <c r="E16" s="8">
        <v>6.4852399999999996E-5</v>
      </c>
      <c r="F16" t="s">
        <v>46</v>
      </c>
      <c r="G16" s="16">
        <v>1</v>
      </c>
      <c r="H16" s="10">
        <f t="shared" si="0"/>
        <v>6.4852399999999996E-5</v>
      </c>
      <c r="I16" s="11" t="s">
        <v>46</v>
      </c>
    </row>
    <row r="17" spans="2:9">
      <c r="B17">
        <v>1</v>
      </c>
      <c r="C17" s="11" t="s">
        <v>68</v>
      </c>
      <c r="D17" s="9" t="s">
        <v>44</v>
      </c>
      <c r="E17">
        <v>3.785412</v>
      </c>
      <c r="F17" t="s">
        <v>46</v>
      </c>
      <c r="G17" s="16">
        <v>1</v>
      </c>
      <c r="H17" s="10">
        <f t="shared" si="0"/>
        <v>3.785412</v>
      </c>
      <c r="I17" s="11" t="s">
        <v>46</v>
      </c>
    </row>
    <row r="18" spans="2:9">
      <c r="B18">
        <v>1</v>
      </c>
      <c r="C18" s="11" t="s">
        <v>69</v>
      </c>
      <c r="D18" s="9" t="s">
        <v>45</v>
      </c>
      <c r="E18">
        <v>4.5460919999999998</v>
      </c>
      <c r="F18" t="s">
        <v>46</v>
      </c>
      <c r="G18" s="16">
        <v>1</v>
      </c>
      <c r="H18" s="10">
        <f t="shared" si="0"/>
        <v>4.5460919999999998</v>
      </c>
      <c r="I18" s="11" t="s">
        <v>46</v>
      </c>
    </row>
    <row r="19" spans="2:9">
      <c r="B19">
        <v>1</v>
      </c>
      <c r="C19" s="13" t="s">
        <v>60</v>
      </c>
      <c r="D19" s="9" t="s">
        <v>46</v>
      </c>
      <c r="E19">
        <v>1</v>
      </c>
      <c r="F19" t="s">
        <v>46</v>
      </c>
      <c r="G19" s="16">
        <v>1</v>
      </c>
      <c r="H19" s="10">
        <f t="shared" si="0"/>
        <v>1</v>
      </c>
      <c r="I19" s="11" t="s">
        <v>46</v>
      </c>
    </row>
    <row r="20" spans="2:9">
      <c r="B20">
        <v>1</v>
      </c>
      <c r="C20" s="13" t="s">
        <v>59</v>
      </c>
      <c r="D20" s="9" t="s">
        <v>47</v>
      </c>
      <c r="E20">
        <v>1E-3</v>
      </c>
      <c r="F20" t="s">
        <v>46</v>
      </c>
      <c r="G20" s="16">
        <v>1</v>
      </c>
      <c r="H20" s="10">
        <f t="shared" si="0"/>
        <v>1E-3</v>
      </c>
      <c r="I20" s="11" t="s">
        <v>46</v>
      </c>
    </row>
    <row r="21" spans="2:9">
      <c r="B21">
        <v>1</v>
      </c>
      <c r="C21" s="11" t="s">
        <v>77</v>
      </c>
      <c r="D21" s="9" t="s">
        <v>48</v>
      </c>
      <c r="E21" s="8">
        <v>6.1611519999999999E-5</v>
      </c>
      <c r="F21" t="s">
        <v>46</v>
      </c>
      <c r="G21" s="16">
        <v>1</v>
      </c>
      <c r="H21" s="10">
        <f t="shared" si="0"/>
        <v>6.1611519999999999E-5</v>
      </c>
      <c r="I21" s="11" t="s">
        <v>46</v>
      </c>
    </row>
    <row r="22" spans="2:9">
      <c r="B22">
        <v>1</v>
      </c>
      <c r="C22" s="11" t="s">
        <v>70</v>
      </c>
      <c r="D22" s="9" t="s">
        <v>49</v>
      </c>
      <c r="E22">
        <v>2.9573530000000001E-2</v>
      </c>
      <c r="F22" t="s">
        <v>46</v>
      </c>
      <c r="G22" s="16">
        <v>1</v>
      </c>
      <c r="H22" s="10">
        <f t="shared" si="0"/>
        <v>2.9573530000000001E-2</v>
      </c>
      <c r="I22" s="11" t="s">
        <v>46</v>
      </c>
    </row>
    <row r="23" spans="2:9">
      <c r="B23">
        <v>1</v>
      </c>
      <c r="C23" s="11" t="s">
        <v>71</v>
      </c>
      <c r="D23" s="9" t="s">
        <v>50</v>
      </c>
      <c r="E23">
        <v>2.8413069999999999E-2</v>
      </c>
      <c r="F23" t="s">
        <v>46</v>
      </c>
      <c r="G23" s="16">
        <v>1</v>
      </c>
      <c r="H23" s="10">
        <f t="shared" si="0"/>
        <v>2.8413069999999999E-2</v>
      </c>
      <c r="I23" s="11" t="s">
        <v>46</v>
      </c>
    </row>
    <row r="24" spans="2:9">
      <c r="B24">
        <v>1</v>
      </c>
      <c r="C24" s="11" t="s">
        <v>72</v>
      </c>
      <c r="D24" s="9" t="s">
        <v>51</v>
      </c>
      <c r="E24">
        <v>0.4731765</v>
      </c>
      <c r="F24" t="s">
        <v>46</v>
      </c>
      <c r="G24" s="16">
        <v>1</v>
      </c>
      <c r="H24" s="10">
        <f t="shared" si="0"/>
        <v>0.4731765</v>
      </c>
      <c r="I24" s="11" t="s">
        <v>46</v>
      </c>
    </row>
    <row r="25" spans="2:9">
      <c r="B25">
        <v>1</v>
      </c>
      <c r="C25" s="11" t="s">
        <v>73</v>
      </c>
      <c r="D25" s="9" t="s">
        <v>52</v>
      </c>
      <c r="E25">
        <v>0.56826100000000002</v>
      </c>
      <c r="F25" t="s">
        <v>46</v>
      </c>
      <c r="G25" s="16">
        <v>1</v>
      </c>
      <c r="H25" s="10">
        <f t="shared" si="0"/>
        <v>0.56826100000000002</v>
      </c>
      <c r="I25" s="11" t="s">
        <v>46</v>
      </c>
    </row>
    <row r="26" spans="2:9">
      <c r="B26">
        <v>1</v>
      </c>
      <c r="C26" s="11" t="s">
        <v>74</v>
      </c>
      <c r="D26" s="9" t="s">
        <v>53</v>
      </c>
      <c r="E26">
        <v>0.94635290000000005</v>
      </c>
      <c r="F26" t="s">
        <v>46</v>
      </c>
      <c r="G26" s="16">
        <v>1</v>
      </c>
      <c r="H26" s="10">
        <f t="shared" si="0"/>
        <v>0.94635290000000005</v>
      </c>
      <c r="I26" s="11" t="s">
        <v>46</v>
      </c>
    </row>
    <row r="27" spans="2:9">
      <c r="B27">
        <v>1</v>
      </c>
      <c r="C27" s="11" t="s">
        <v>75</v>
      </c>
      <c r="D27" s="9" t="s">
        <v>54</v>
      </c>
      <c r="E27">
        <v>1.4786759999999999E-2</v>
      </c>
      <c r="F27" t="s">
        <v>46</v>
      </c>
      <c r="G27" s="16">
        <v>1</v>
      </c>
      <c r="H27" s="10">
        <f t="shared" si="0"/>
        <v>1.4786759999999999E-2</v>
      </c>
      <c r="I27" s="11" t="s">
        <v>46</v>
      </c>
    </row>
    <row r="28" spans="2:9">
      <c r="B28">
        <v>1</v>
      </c>
      <c r="C28" s="11" t="s">
        <v>76</v>
      </c>
      <c r="D28" s="9" t="s">
        <v>55</v>
      </c>
      <c r="E28">
        <v>4.9289219999999996E-3</v>
      </c>
      <c r="F28" t="s">
        <v>46</v>
      </c>
      <c r="G28" s="16">
        <v>1</v>
      </c>
      <c r="H28" s="10">
        <f t="shared" si="0"/>
        <v>4.9289219999999996E-3</v>
      </c>
      <c r="I28" s="11" t="s">
        <v>46</v>
      </c>
    </row>
  </sheetData>
  <sheetProtection algorithmName="SHA-512" hashValue="SRHSzqcSqgpN3//68CGjRW38jjILzt1477CASappfhbewXesSZ/9sRO2X0UP2REYh0/C6QMqdr8AiCPcsyhiwQ==" saltValue="WbXW8sxMIYTdIgr20ohf3w==" spinCount="100000" sheet="1" objects="1" scenarios="1"/>
  <mergeCells count="2">
    <mergeCell ref="E3:G3"/>
    <mergeCell ref="H5:I5"/>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5"/>
  <sheetViews>
    <sheetView workbookViewId="0">
      <selection activeCell="H26" sqref="H26"/>
    </sheetView>
  </sheetViews>
  <sheetFormatPr defaultColWidth="9.140625" defaultRowHeight="12.75"/>
  <cols>
    <col min="1" max="1" width="14.42578125" bestFit="1" customWidth="1"/>
    <col min="2" max="2" width="2.7109375" customWidth="1"/>
    <col min="3" max="3" width="5.5703125" customWidth="1"/>
    <col min="4" max="4" width="3.85546875" customWidth="1"/>
    <col min="5" max="5" width="12.7109375" bestFit="1" customWidth="1"/>
    <col min="6" max="6" width="4" customWidth="1"/>
    <col min="7" max="7" width="5.85546875" customWidth="1"/>
  </cols>
  <sheetData>
    <row r="2" spans="1:9">
      <c r="A2" s="17" t="s">
        <v>89</v>
      </c>
      <c r="B2" s="18" t="s">
        <v>86</v>
      </c>
      <c r="C2" s="18" t="s">
        <v>9</v>
      </c>
      <c r="D2" s="18" t="s">
        <v>134</v>
      </c>
      <c r="E2" s="18" t="s">
        <v>88</v>
      </c>
      <c r="F2" s="18" t="s">
        <v>90</v>
      </c>
      <c r="G2" s="29">
        <v>2</v>
      </c>
      <c r="H2" s="18" t="s">
        <v>91</v>
      </c>
      <c r="I2" s="19" t="s">
        <v>92</v>
      </c>
    </row>
    <row r="3" spans="1:9">
      <c r="A3" s="20" t="s">
        <v>89</v>
      </c>
      <c r="B3" s="21" t="s">
        <v>86</v>
      </c>
      <c r="C3" s="21" t="s">
        <v>30</v>
      </c>
      <c r="D3" s="21" t="s">
        <v>134</v>
      </c>
      <c r="E3" s="21" t="s">
        <v>88</v>
      </c>
      <c r="F3" s="21" t="s">
        <v>90</v>
      </c>
      <c r="G3" s="3">
        <v>0.25</v>
      </c>
      <c r="H3" s="21" t="s">
        <v>91</v>
      </c>
      <c r="I3" s="22" t="s">
        <v>92</v>
      </c>
    </row>
    <row r="4" spans="1:9">
      <c r="A4" s="20" t="s">
        <v>89</v>
      </c>
      <c r="B4" s="21" t="s">
        <v>86</v>
      </c>
      <c r="C4" s="21" t="s">
        <v>85</v>
      </c>
      <c r="D4" s="21" t="s">
        <v>134</v>
      </c>
      <c r="E4" s="21" t="s">
        <v>88</v>
      </c>
      <c r="F4" s="21" t="s">
        <v>90</v>
      </c>
      <c r="G4" s="30">
        <v>2</v>
      </c>
      <c r="H4" s="21" t="s">
        <v>91</v>
      </c>
      <c r="I4" s="22" t="s">
        <v>92</v>
      </c>
    </row>
    <row r="5" spans="1:9">
      <c r="A5" s="20" t="s">
        <v>89</v>
      </c>
      <c r="B5" s="21" t="s">
        <v>86</v>
      </c>
      <c r="C5" s="21" t="s">
        <v>31</v>
      </c>
      <c r="D5" s="21" t="s">
        <v>134</v>
      </c>
      <c r="E5" s="21" t="s">
        <v>88</v>
      </c>
      <c r="F5" s="21" t="s">
        <v>90</v>
      </c>
      <c r="G5" s="30">
        <v>2</v>
      </c>
      <c r="H5" s="21" t="s">
        <v>91</v>
      </c>
      <c r="I5" s="22" t="s">
        <v>92</v>
      </c>
    </row>
    <row r="6" spans="1:9">
      <c r="A6" s="23"/>
      <c r="B6" s="21"/>
      <c r="C6" s="21"/>
      <c r="D6" s="3"/>
      <c r="E6" s="3"/>
      <c r="F6" s="3"/>
      <c r="G6" s="3"/>
      <c r="H6" s="3"/>
      <c r="I6" s="24"/>
    </row>
    <row r="7" spans="1:9">
      <c r="A7" s="25" t="s">
        <v>93</v>
      </c>
      <c r="B7" s="26" t="s">
        <v>86</v>
      </c>
      <c r="C7" s="26" t="s">
        <v>29</v>
      </c>
      <c r="D7" s="27"/>
      <c r="E7" s="27"/>
      <c r="F7" s="27"/>
      <c r="G7" s="27"/>
      <c r="H7" s="27"/>
      <c r="I7" s="28" t="s">
        <v>92</v>
      </c>
    </row>
    <row r="10" spans="1:9">
      <c r="A10" s="17" t="s">
        <v>89</v>
      </c>
      <c r="B10" s="18" t="s">
        <v>86</v>
      </c>
      <c r="C10" s="18" t="s">
        <v>9</v>
      </c>
      <c r="D10" s="18" t="s">
        <v>134</v>
      </c>
      <c r="E10" s="18" t="s">
        <v>88</v>
      </c>
      <c r="F10" s="18" t="s">
        <v>95</v>
      </c>
      <c r="G10" s="29">
        <v>2</v>
      </c>
      <c r="H10" s="18" t="s">
        <v>91</v>
      </c>
      <c r="I10" s="19" t="s">
        <v>94</v>
      </c>
    </row>
    <row r="11" spans="1:9">
      <c r="A11" s="20" t="s">
        <v>89</v>
      </c>
      <c r="B11" s="21" t="s">
        <v>86</v>
      </c>
      <c r="C11" s="21" t="s">
        <v>30</v>
      </c>
      <c r="D11" s="21" t="s">
        <v>134</v>
      </c>
      <c r="E11" s="21" t="s">
        <v>88</v>
      </c>
      <c r="F11" s="21" t="s">
        <v>95</v>
      </c>
      <c r="G11" s="3">
        <v>0.25</v>
      </c>
      <c r="H11" s="21" t="s">
        <v>91</v>
      </c>
      <c r="I11" s="22" t="s">
        <v>94</v>
      </c>
    </row>
    <row r="12" spans="1:9">
      <c r="A12" s="20" t="s">
        <v>89</v>
      </c>
      <c r="B12" s="21" t="s">
        <v>86</v>
      </c>
      <c r="C12" s="21" t="s">
        <v>85</v>
      </c>
      <c r="D12" s="21" t="s">
        <v>134</v>
      </c>
      <c r="E12" s="21" t="s">
        <v>88</v>
      </c>
      <c r="F12" s="21" t="s">
        <v>95</v>
      </c>
      <c r="G12" s="30">
        <v>2</v>
      </c>
      <c r="H12" s="21" t="s">
        <v>91</v>
      </c>
      <c r="I12" s="22" t="s">
        <v>94</v>
      </c>
    </row>
    <row r="13" spans="1:9">
      <c r="A13" s="20" t="s">
        <v>89</v>
      </c>
      <c r="B13" s="21" t="s">
        <v>86</v>
      </c>
      <c r="C13" s="21" t="s">
        <v>31</v>
      </c>
      <c r="D13" s="21" t="s">
        <v>134</v>
      </c>
      <c r="E13" s="21" t="s">
        <v>88</v>
      </c>
      <c r="F13" s="21" t="s">
        <v>95</v>
      </c>
      <c r="G13" s="30">
        <v>2</v>
      </c>
      <c r="H13" s="21" t="s">
        <v>91</v>
      </c>
      <c r="I13" s="22" t="s">
        <v>94</v>
      </c>
    </row>
    <row r="14" spans="1:9">
      <c r="A14" s="23"/>
      <c r="B14" s="21"/>
      <c r="C14" s="21"/>
      <c r="D14" s="3"/>
      <c r="E14" s="3"/>
      <c r="F14" s="3"/>
      <c r="G14" s="3"/>
      <c r="H14" s="3"/>
      <c r="I14" s="22"/>
    </row>
    <row r="15" spans="1:9">
      <c r="A15" s="25" t="s">
        <v>93</v>
      </c>
      <c r="B15" s="26" t="s">
        <v>86</v>
      </c>
      <c r="C15" s="26" t="s">
        <v>28</v>
      </c>
      <c r="D15" s="27"/>
      <c r="E15" s="27"/>
      <c r="F15" s="27"/>
      <c r="G15" s="27"/>
      <c r="H15" s="27"/>
      <c r="I15" s="28" t="s">
        <v>94</v>
      </c>
    </row>
  </sheetData>
  <sheetProtection algorithmName="SHA-512" hashValue="lMpDlfnyyK4ppJei3dvsZjIfqFVmkP7psYexcqFA3UBJsA2LdLg/q1WJzq0SHHAkRqaYO6adeRj/YvjZ87fQeA==" saltValue="0rl2GfckU2U9QQmgdRW7oA==" spinCount="100000"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J28" sqref="J28"/>
    </sheetView>
  </sheetViews>
  <sheetFormatPr defaultColWidth="9.140625" defaultRowHeight="12.75"/>
  <cols>
    <col min="1" max="1" width="4.5703125" style="130" customWidth="1"/>
    <col min="2" max="16384" width="9.140625" style="130"/>
  </cols>
  <sheetData>
    <row r="2" spans="2:2">
      <c r="B2" s="130" t="s">
        <v>199</v>
      </c>
    </row>
    <row r="4" spans="2:2">
      <c r="B4" s="130" t="s">
        <v>200</v>
      </c>
    </row>
    <row r="6" spans="2:2">
      <c r="B6" s="130" t="s">
        <v>201</v>
      </c>
    </row>
    <row r="8" spans="2:2">
      <c r="B8" s="130" t="s">
        <v>202</v>
      </c>
    </row>
    <row r="10" spans="2:2">
      <c r="B10" s="130" t="s">
        <v>203</v>
      </c>
    </row>
    <row r="12" spans="2:2">
      <c r="B12" s="130" t="s">
        <v>204</v>
      </c>
    </row>
    <row r="14" spans="2:2">
      <c r="B14" s="130" t="s">
        <v>205</v>
      </c>
    </row>
    <row r="15" spans="2:2">
      <c r="B15" s="130" t="s">
        <v>206</v>
      </c>
    </row>
    <row r="17" spans="2:2">
      <c r="B17" s="130" t="s">
        <v>207</v>
      </c>
    </row>
  </sheetData>
  <sheetProtection algorithmName="SHA-512" hashValue="y+7ZglzFAAqYzMG5xF/W1DzmVsL7E67IzC5zCn9GNMvSW6ckPKysrqni/nk5Yj8n/4+Xn+4UsEdUwhmrRP/0jA==" saltValue="hiLqw6eC0TgeOEpVGxuIMQ=="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FCM xmlns="06df6909-94ae-46a7-88a1-c3d9ab2f6fe7">01 - Reporting Forms</RFCM>
    <_dlc_DocId xmlns="06df6909-94ae-46a7-88a1-c3d9ab2f6fe7">STOLTHUB-1258094972-394</_dlc_DocId>
    <_dlc_DocIdUrl xmlns="06df6909-94ae-46a7-88a1-c3d9ab2f6fe7">
      <Url>https://stolt.sharepoint.com/sites/StoltHub/stms/_layouts/15/DocIdRedir.aspx?ID=STOLTHUB-1258094972-394</Url>
      <Description>STOLTHUB-1258094972-394</Description>
    </_dlc_DocIdUrl>
    <RFCM_x002d_Checklists xmlns="8b002139-a12d-4df2-9dfa-aea6764be31e" xsi:nil="true"/>
    <Order1 xmlns="06df6909-94ae-46a7-88a1-c3d9ab2f6fe7">26</Order1>
    <RFCM-sub xmlns="06df6909-94ae-46a7-88a1-c3d9ab2f6fe7">08 - Cargo</RFCM-sub>
  </documentManagement>
</p:properties>
</file>

<file path=customXml/item3.xml><?xml version="1.0" encoding="utf-8"?>
<ct:contentTypeSchema xmlns:ct="http://schemas.microsoft.com/office/2006/metadata/contentType" xmlns:ma="http://schemas.microsoft.com/office/2006/metadata/properties/metaAttributes" ct:_="" ma:_="" ma:contentTypeName="stms_rfcm" ma:contentTypeID="0x010100261F9C9E13CD3A47BE1E3FA001F6B9221400216CBDE430D25E48BB877FB6CDCD0468" ma:contentTypeVersion="25" ma:contentTypeDescription="stms_rfcm" ma:contentTypeScope="" ma:versionID="a9e22630c78f33d241093b423c9b8655">
  <xsd:schema xmlns:xsd="http://www.w3.org/2001/XMLSchema" xmlns:xs="http://www.w3.org/2001/XMLSchema" xmlns:p="http://schemas.microsoft.com/office/2006/metadata/properties" xmlns:ns2="06df6909-94ae-46a7-88a1-c3d9ab2f6fe7" xmlns:ns3="8b002139-a12d-4df2-9dfa-aea6764be31e" targetNamespace="http://schemas.microsoft.com/office/2006/metadata/properties" ma:root="true" ma:fieldsID="4e61d0dacd827c50fe05ef1a18e49a5a" ns2:_="" ns3:_="">
    <xsd:import namespace="06df6909-94ae-46a7-88a1-c3d9ab2f6fe7"/>
    <xsd:import namespace="8b002139-a12d-4df2-9dfa-aea6764be31e"/>
    <xsd:element name="properties">
      <xsd:complexType>
        <xsd:sequence>
          <xsd:element name="documentManagement">
            <xsd:complexType>
              <xsd:all>
                <xsd:element ref="ns2:RFCM"/>
                <xsd:element ref="ns2:RFCM-sub" minOccurs="0"/>
                <xsd:element ref="ns2:Order1" minOccurs="0"/>
                <xsd:element ref="ns2:_dlc_DocId" minOccurs="0"/>
                <xsd:element ref="ns2:_dlc_DocIdUrl" minOccurs="0"/>
                <xsd:element ref="ns2:_dlc_DocIdPersistId" minOccurs="0"/>
                <xsd:element ref="ns2:SharedWithUsers" minOccurs="0"/>
                <xsd:element ref="ns2:SharedWithDetails" minOccurs="0"/>
                <xsd:element ref="ns3:RFCM_x002d_Checklist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df6909-94ae-46a7-88a1-c3d9ab2f6fe7" elementFormDefault="qualified">
    <xsd:import namespace="http://schemas.microsoft.com/office/2006/documentManagement/types"/>
    <xsd:import namespace="http://schemas.microsoft.com/office/infopath/2007/PartnerControls"/>
    <xsd:element name="RFCM" ma:index="2" ma:displayName="RFCM" ma:description="STMS-RFCM" ma:format="Dropdown" ma:indexed="true" ma:internalName="RFCM">
      <xsd:simpleType>
        <xsd:restriction base="dms:Choice">
          <xsd:enumeration value="01 - Reporting Forms"/>
          <xsd:enumeration value="02 - Checklists"/>
        </xsd:restriction>
      </xsd:simpleType>
    </xsd:element>
    <xsd:element name="RFCM-sub" ma:index="3" nillable="true" ma:displayName="RFCM-sub" ma:description="Sub group of RFCM documents STMS" ma:format="Dropdown" ma:internalName="RFCM_x002d_sub">
      <xsd:simpleType>
        <xsd:restriction base="dms:Choice">
          <xsd:enumeration value="01 - General"/>
          <xsd:enumeration value="02 - SPS, Payroll Personnel Communication"/>
          <xsd:enumeration value="03 - Budget"/>
          <xsd:enumeration value="04 - Environmental"/>
          <xsd:enumeration value="05 - Technical"/>
          <xsd:enumeration value="06 - Safety Regulatory"/>
          <xsd:enumeration value="07 - Administration"/>
          <xsd:enumeration value="08 - Cargo"/>
          <xsd:enumeration value="09 - Security"/>
          <xsd:enumeration value="10 - Accounting"/>
          <xsd:enumeration value="11 - Cargo Forms E&amp;S Tankers"/>
        </xsd:restriction>
      </xsd:simpleType>
    </xsd:element>
    <xsd:element name="Order1" ma:index="4" nillable="true" ma:displayName="Order" ma:decimals="0" ma:indexed="true" ma:internalName="Order1" ma:percentage="FALSE">
      <xsd:simpleType>
        <xsd:restriction base="dms:Number">
          <xsd:minInclusive value="0"/>
        </xsd:restriction>
      </xsd:simpleType>
    </xsd:element>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002139-a12d-4df2-9dfa-aea6764be31e" elementFormDefault="qualified">
    <xsd:import namespace="http://schemas.microsoft.com/office/2006/documentManagement/types"/>
    <xsd:import namespace="http://schemas.microsoft.com/office/infopath/2007/PartnerControls"/>
    <xsd:element name="RFCM_x002d_Checklists" ma:index="16" nillable="true" ma:displayName="RFCM-Checklists" ma:description="Sub group of RFCM documents STMS" ma:format="Dropdown" ma:internalName="RFCM_x002d_Checklists">
      <xsd:simpleType>
        <xsd:restriction base="dms:Choice">
          <xsd:enumeration value="BOM Checklists"/>
          <xsd:enumeration value="CBM Checklists"/>
          <xsd:enumeration value="CIM Checklists"/>
          <xsd:enumeration value="CSM Checklists"/>
          <xsd:enumeration value="EIM Checklists"/>
          <xsd:enumeration value="EMM Checklists"/>
          <xsd:enumeration value="EPM Checklists"/>
          <xsd:enumeration value="ERM Checklists"/>
          <xsd:enumeration value="FMM"/>
          <xsd:enumeration value="LCB"/>
          <xsd:enumeration value="MPM Checklists"/>
          <xsd:enumeration value="RMM Checklists"/>
          <xsd:enumeration value="SOM Checklists"/>
          <xsd:enumeration value="SPM Checklists"/>
        </xsd:restriction>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7B812D1-F994-4A2E-9691-5C327B2C1F4D}">
  <ds:schemaRefs>
    <ds:schemaRef ds:uri="http://schemas.microsoft.com/sharepoint/v3/contenttype/forms"/>
  </ds:schemaRefs>
</ds:datastoreItem>
</file>

<file path=customXml/itemProps2.xml><?xml version="1.0" encoding="utf-8"?>
<ds:datastoreItem xmlns:ds="http://schemas.openxmlformats.org/officeDocument/2006/customXml" ds:itemID="{26D11589-9F63-4961-AAC8-F055F5F1EE06}">
  <ds:schemaRefs>
    <ds:schemaRef ds:uri="8b002139-a12d-4df2-9dfa-aea6764be31e"/>
    <ds:schemaRef ds:uri="http://schemas.microsoft.com/office/infopath/2007/PartnerControls"/>
    <ds:schemaRef ds:uri="http://schemas.microsoft.com/office/2006/documentManagement/types"/>
    <ds:schemaRef ds:uri="06df6909-94ae-46a7-88a1-c3d9ab2f6fe7"/>
    <ds:schemaRef ds:uri="http://schemas.openxmlformats.org/package/2006/metadata/core-properties"/>
    <ds:schemaRef ds:uri="http://purl.org/dc/elements/1.1/"/>
    <ds:schemaRef ds:uri="http://purl.org/dc/term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0E68EDD-62A5-4A76-A61E-6B0A6FBA6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df6909-94ae-46a7-88a1-c3d9ab2f6fe7"/>
    <ds:schemaRef ds:uri="8b002139-a12d-4df2-9dfa-aea6764be3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F0BE677-906F-40D4-B016-C33D03B5060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Purging Form</vt:lpstr>
      <vt:lpstr>Ballast Log form</vt:lpstr>
      <vt:lpstr>Rules</vt:lpstr>
      <vt:lpstr>Example purging report</vt:lpstr>
      <vt:lpstr>Unit Converter</vt:lpstr>
      <vt:lpstr>Logic</vt:lpstr>
      <vt:lpstr>Company logo</vt:lpstr>
      <vt:lpstr>Ballast_Log</vt:lpstr>
      <vt:lpstr>'Example purging report'!IMO_no</vt:lpstr>
      <vt:lpstr>IMO_no</vt:lpstr>
      <vt:lpstr>'Example purging report'!Print_Area</vt:lpstr>
      <vt:lpstr>'Purging Form'!Print_Area</vt:lpstr>
      <vt:lpstr>Responsible</vt:lpstr>
      <vt:lpstr>Rev_date</vt:lpstr>
      <vt:lpstr>'Example purging report'!ShipName</vt:lpstr>
      <vt:lpstr>ShipName</vt:lpstr>
      <vt:lpstr>'Example purging report'!TableStart</vt:lpstr>
      <vt:lpstr>TableStart</vt:lpstr>
      <vt:lpstr>'Example purging report'!VoyageNo</vt:lpstr>
      <vt:lpstr>VoyageNo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Framo Services AS</dc:creator>
  <cp:lastModifiedBy>Windows User</cp:lastModifiedBy>
  <cp:lastPrinted>2017-10-17T11:07:46Z</cp:lastPrinted>
  <dcterms:created xsi:type="dcterms:W3CDTF">1996-10-21T11:03:58Z</dcterms:created>
  <dcterms:modified xsi:type="dcterms:W3CDTF">2021-06-29T00:33:20Z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0x010100261F9C9E13CD3A47BE1E3FA001F6B9221400216CBDE430D25E48BB877FB6CDCD0468</vt:lpwstr>
  </property>
  <property fmtid="{D5CDD505-2E9C-101B-9397-08002B2CF9AE}" pid="4" name="SV_HIDDEN_GRID_QUERY_LIST_4F35BF76-6C0D-4D9B-82B2-816C12CF3733">
    <vt:lpwstr>empty_477D106A-C0D6-4607-AEBD-E2C9D60EA279</vt:lpwstr>
  </property>
  <property fmtid="{D5CDD505-2E9C-101B-9397-08002B2CF9AE}" pid="5" name="_dlc_DocIdItemGuid">
    <vt:lpwstr>d7fb2d30-ff69-4a6d-93d1-2522c914e875</vt:lpwstr>
  </property>
</Properties>
</file>